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defaultThemeVersion="124226"/>
  <mc:AlternateContent xmlns:mc="http://schemas.openxmlformats.org/markup-compatibility/2006">
    <mc:Choice Requires="x15">
      <x15ac:absPath xmlns:x15ac="http://schemas.microsoft.com/office/spreadsheetml/2010/11/ac" url="\\orion\FINANCE\F-PRO\Procurement\Assistant\Budget Letters\Outgoing 2024\Technology\Dell-EMC HW Support Renewal 2024-2027 RFT\Launch Request\"/>
    </mc:Choice>
  </mc:AlternateContent>
  <xr:revisionPtr revIDLastSave="0" documentId="13_ncr:1_{15C6684B-140E-445B-B068-7AB66A843AB0}" xr6:coauthVersionLast="47" xr6:coauthVersionMax="47" xr10:uidLastSave="{00000000-0000-0000-0000-000000000000}"/>
  <bookViews>
    <workbookView xWindow="-108" yWindow="-108" windowWidth="23256" windowHeight="12576" xr2:uid="{00000000-000D-0000-FFFF-FFFF00000000}"/>
  </bookViews>
  <sheets>
    <sheet name="grade of compliance range" sheetId="2" r:id="rId1"/>
    <sheet name="weight" sheetId="4" r:id="rId2"/>
    <sheet name="Appendix A" sheetId="5" r:id="rId3"/>
  </sheets>
  <externalReferences>
    <externalReference r:id="rId4"/>
  </externalReferences>
  <definedNames>
    <definedName name="_C_Site" localSheetId="2">#REF!</definedName>
    <definedName name="_xlnm.Print_Area" localSheetId="0">'grade of compliance range'!$A$1:$M$14</definedName>
    <definedName name="_xlnm.Print_Area" localSheetId="1">weight!$A$1:$R$27</definedName>
    <definedName name="_xlnm.Print_Titles" localSheetId="1">weight!$8:$8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0" i="4" l="1"/>
  <c r="S10" i="4" s="1"/>
  <c r="P10" i="4"/>
  <c r="Q10" i="4"/>
  <c r="R10" i="4"/>
  <c r="O11" i="4"/>
  <c r="P11" i="4"/>
  <c r="Q11" i="4"/>
  <c r="R11" i="4"/>
  <c r="S11" i="4"/>
  <c r="O12" i="4"/>
  <c r="S12" i="4" s="1"/>
  <c r="P12" i="4"/>
  <c r="Q12" i="4"/>
  <c r="R12" i="4"/>
  <c r="O13" i="4"/>
  <c r="P13" i="4"/>
  <c r="Q13" i="4"/>
  <c r="S13" i="4" s="1"/>
  <c r="R13" i="4"/>
  <c r="O14" i="4"/>
  <c r="S14" i="4" s="1"/>
  <c r="P14" i="4"/>
  <c r="Q14" i="4"/>
  <c r="R14" i="4"/>
  <c r="O15" i="4"/>
  <c r="S15" i="4" s="1"/>
  <c r="P15" i="4"/>
  <c r="Q15" i="4"/>
  <c r="R15" i="4"/>
  <c r="O16" i="4"/>
  <c r="S16" i="4" s="1"/>
  <c r="P16" i="4"/>
  <c r="Q16" i="4"/>
  <c r="R16" i="4"/>
  <c r="O17" i="4"/>
  <c r="S17" i="4" s="1"/>
  <c r="P17" i="4"/>
  <c r="Q17" i="4"/>
  <c r="R17" i="4"/>
  <c r="O18" i="4"/>
  <c r="P18" i="4"/>
  <c r="Q18" i="4"/>
  <c r="R18" i="4"/>
  <c r="S18" i="4"/>
  <c r="O19" i="4"/>
  <c r="P19" i="4"/>
  <c r="S19" i="4" s="1"/>
  <c r="Q19" i="4"/>
  <c r="R19" i="4"/>
  <c r="O20" i="4"/>
  <c r="S20" i="4" s="1"/>
  <c r="P20" i="4"/>
  <c r="Q20" i="4"/>
  <c r="R20" i="4"/>
  <c r="O21" i="4"/>
  <c r="P21" i="4"/>
  <c r="S21" i="4" s="1"/>
  <c r="Q21" i="4"/>
  <c r="R21" i="4"/>
  <c r="O22" i="4"/>
  <c r="S22" i="4" s="1"/>
  <c r="P22" i="4"/>
  <c r="Q22" i="4"/>
  <c r="R22" i="4"/>
  <c r="O23" i="4"/>
  <c r="S23" i="4" s="1"/>
  <c r="P23" i="4"/>
  <c r="Q23" i="4"/>
  <c r="R23" i="4"/>
  <c r="O24" i="4"/>
  <c r="P24" i="4"/>
  <c r="Q24" i="4"/>
  <c r="R24" i="4"/>
  <c r="S24" i="4"/>
  <c r="O25" i="4"/>
  <c r="S25" i="4" s="1"/>
  <c r="P25" i="4"/>
  <c r="Q25" i="4"/>
  <c r="R25" i="4"/>
  <c r="O26" i="4"/>
  <c r="P26" i="4"/>
  <c r="Q26" i="4"/>
  <c r="R26" i="4"/>
  <c r="S26" i="4"/>
  <c r="O27" i="4"/>
  <c r="P27" i="4"/>
  <c r="S27" i="4" s="1"/>
  <c r="Q27" i="4"/>
  <c r="R27" i="4"/>
  <c r="O28" i="4"/>
  <c r="S28" i="4" s="1"/>
  <c r="P28" i="4"/>
  <c r="Q28" i="4"/>
  <c r="R28" i="4"/>
  <c r="D29" i="4"/>
  <c r="O29" i="4"/>
  <c r="P29" i="4"/>
  <c r="Q29" i="4"/>
  <c r="R29" i="4"/>
  <c r="S29"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E8" authorId="0" shapeId="0" xr:uid="{00000000-0006-0000-0100-000001000000}">
      <text>
        <r>
          <rPr>
            <b/>
            <sz val="8"/>
            <color indexed="81"/>
            <rFont val="Tahoma"/>
            <family val="2"/>
          </rPr>
          <t>Entity (Department/ Unit) that identified the requirement and that will be responsible for its evaluation.</t>
        </r>
      </text>
    </comment>
    <comment ref="F8" authorId="1" shapeId="0" xr:uid="{00000000-0006-0000-0100-000002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H8" authorId="1" shapeId="0" xr:uid="{00000000-0006-0000-0100-000003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J8" authorId="1" shapeId="0" xr:uid="{00000000-0006-0000-0100-000004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List>
</comments>
</file>

<file path=xl/sharedStrings.xml><?xml version="1.0" encoding="utf-8"?>
<sst xmlns="http://schemas.openxmlformats.org/spreadsheetml/2006/main" count="193" uniqueCount="140">
  <si>
    <t>Article</t>
  </si>
  <si>
    <t>Weight</t>
  </si>
  <si>
    <t>Supplier 1
Final</t>
  </si>
  <si>
    <t>Supplier 2
Final</t>
  </si>
  <si>
    <t>Supplier 3
Final</t>
  </si>
  <si>
    <t>Supplier 4
Final</t>
  </si>
  <si>
    <t>ARTICLE 1</t>
  </si>
  <si>
    <t>Responsible Entity</t>
  </si>
  <si>
    <t>Project Name</t>
  </si>
  <si>
    <t>SUPPLIER 1 SCORE</t>
  </si>
  <si>
    <t>SUPPLIER 2 SCORE</t>
  </si>
  <si>
    <t>SUPPLIER 3 SCORE</t>
  </si>
  <si>
    <t>SUPPLIER 4 SCORE</t>
  </si>
  <si>
    <t>Requirements</t>
  </si>
  <si>
    <t xml:space="preserve">Reference Number </t>
  </si>
  <si>
    <t>Owner</t>
  </si>
  <si>
    <t xml:space="preserve">Revision Code </t>
  </si>
  <si>
    <t>Implementation Date</t>
  </si>
  <si>
    <t>Grade of Compliance range from 0 to 15 with a step of 1 unit:</t>
  </si>
  <si>
    <t>4 - 5 - 6: Partially compliant</t>
  </si>
  <si>
    <t>10        : Fully compliant</t>
  </si>
  <si>
    <t>15        : Compliant with additional value, not initially included in the requirements</t>
  </si>
  <si>
    <t>0          : Not compliant</t>
  </si>
  <si>
    <t xml:space="preserve">K         : Disqualification </t>
  </si>
  <si>
    <t>RFT Scoring Sheet</t>
  </si>
  <si>
    <t>PRO/PMO</t>
  </si>
  <si>
    <t>2.0</t>
  </si>
  <si>
    <t>SF-CF-87</t>
  </si>
  <si>
    <t>Killer</t>
  </si>
  <si>
    <t>Max score</t>
  </si>
  <si>
    <t>K</t>
  </si>
  <si>
    <t>Storage</t>
  </si>
  <si>
    <t>Preventive maintenance visits shall be performed 3 times per year. A detailed report shall be submitted within 2 weeks from the assessment and recommendations to be implemented with the support of the supplier</t>
  </si>
  <si>
    <t>Supplier shall provide all labor, parts, and Equipment modifications he deems necessary for maintaining the Equipment in good operating condition. Replacement of parts provided under support services may include new parts, equivalent to new parts or superior to the replaced part or whole unit replacement. Replaced parts shall become the property of the Supplier except for the defected Hard disks which will remain the property of MIC1.</t>
  </si>
  <si>
    <t>If during the course of problem resolution on supported systems it is determined that the problem lies within another vendor's product, supplier shall assist MIC1, in case needed, in forwarding the problem to that vendor, provided that the Customer has a valid support agreement with the vendor.</t>
  </si>
  <si>
    <t>Changes and maintenance actions on live systems covered under this contract shall be done outside working hours and during low usage (starting midnight, weekends, holidays). No additional fees shall be charged for such interventions</t>
  </si>
  <si>
    <t>Once supplier is selected and contract is signed he shall submit proof that he has signed a back to back support agreement with the vendor  for the equipment included in the Bill of material of this RFP and that to enable the supplier or MIC1 escalate immediately any issues to the vendor to speed up remediation</t>
  </si>
  <si>
    <t>MIC1 shall have the right to remove/add any equipment from the Bill of materiel of this RFP (Annex A) at any time during one contractual period after having informed the supplier  by written notice Two (2) months prior to the removal date. The maintenance and upgrade charges and the BOM shall be amended   accordingly</t>
  </si>
  <si>
    <t>The selected Bidder shall not subcontract or permit anyone other than its personnel to perform any of the work, service or other performance required of the vendor under the contract without the prior written consent of alfa/MIC1</t>
  </si>
  <si>
    <t xml:space="preserve">Bidder to provide  references for companies to whom they are offering support services for  systems  similar to the ones included in the present RFP </t>
  </si>
  <si>
    <t>Bidder1</t>
  </si>
  <si>
    <t>Comments
Bidder1</t>
  </si>
  <si>
    <t>Bidder2</t>
  </si>
  <si>
    <t>Comments
Bidder2</t>
  </si>
  <si>
    <t>Bidder3</t>
  </si>
  <si>
    <t>Comments
Bidder3</t>
  </si>
  <si>
    <t>Bidder4</t>
  </si>
  <si>
    <t>Comments
 Bidder4</t>
  </si>
  <si>
    <t>It shall be possible to open unlimited number of support cases during the contract period</t>
  </si>
  <si>
    <t xml:space="preserve">Bidder shall assign  an support account manager to act as single point of contact to coordinate and report on all the services requested in the support contract . </t>
  </si>
  <si>
    <t>k</t>
  </si>
  <si>
    <t xml:space="preserve"> </t>
  </si>
  <si>
    <t>Supplier shall maintain the Equipment covered in Annex A in good operating condition, furnish remedial and preventive maintenance and perform upgrades and updates and that during the contract , and be responsive to the maintenance and upgrade needs of MIC1</t>
  </si>
  <si>
    <t>Previous experience with the bidder : support and after sales services delivered, accuracy of eqt delivered as per order, speed of response to alfa requests, seriousness and professionalism in the proposals expertise of his team, respect for deadlines…. If bidder has never worked with alfa he will receive a score of 50% of the total weight</t>
  </si>
  <si>
    <t xml:space="preserve">Bidder shall provide needed technical support to  remediate to any technical or security vulnerability detected  by MIC1.  Bidder shall make sure that patches to remediate these vulnerabilities are applied within max 5 days from notification </t>
  </si>
  <si>
    <t>Item</t>
  </si>
  <si>
    <t>Hostname</t>
  </si>
  <si>
    <t xml:space="preserve">SN </t>
  </si>
  <si>
    <t>Model</t>
  </si>
  <si>
    <t>Support Level</t>
  </si>
  <si>
    <t>Start Date</t>
  </si>
  <si>
    <t>End  Date</t>
  </si>
  <si>
    <t>System Support</t>
  </si>
  <si>
    <t>SAN Switches</t>
  </si>
  <si>
    <t xml:space="preserve">DS6520_TopSW </t>
  </si>
  <si>
    <t>BRCCHQ1918P008</t>
  </si>
  <si>
    <t>Connectrix DS-6520B</t>
  </si>
  <si>
    <t>Premier ( 6 hours call to repair)</t>
  </si>
  <si>
    <t>DS6520_BottomSW</t>
  </si>
  <si>
    <t>BRCCHQ1918P00A</t>
  </si>
  <si>
    <t>NBD ( next Business day)</t>
  </si>
  <si>
    <t>DS_6520_Upper_Switch_New</t>
  </si>
  <si>
    <t>F66Y153</t>
  </si>
  <si>
    <t>DS_6520</t>
  </si>
  <si>
    <t>DS_6520_Bottom_Switch_New</t>
  </si>
  <si>
    <t>D66Y153</t>
  </si>
  <si>
    <t>Adma_EMC_FC-TOP</t>
  </si>
  <si>
    <t>JPG2017001N</t>
  </si>
  <si>
    <t>DS-C9148S-K9</t>
  </si>
  <si>
    <t>Adma_EMC_FC-Btm</t>
  </si>
  <si>
    <t>JPG201700DG</t>
  </si>
  <si>
    <t>Lib_VNX_1</t>
  </si>
  <si>
    <t>ALJ1949G07T</t>
  </si>
  <si>
    <t>Brocade 300</t>
  </si>
  <si>
    <t>Local Support</t>
  </si>
  <si>
    <t>Lib_VNX_FC2</t>
  </si>
  <si>
    <t>ALJ1949G05G</t>
  </si>
  <si>
    <t>Justice_DS_300B_TOP</t>
  </si>
  <si>
    <t>BRCALJ1906N03T</t>
  </si>
  <si>
    <t>DS 300B</t>
  </si>
  <si>
    <t>Justice_DS_300B_Bottom</t>
  </si>
  <si>
    <t>BRCALJ1906N03H</t>
  </si>
  <si>
    <t>DS6520B_PT_TOP</t>
  </si>
  <si>
    <t>BRCCHQ1910L015</t>
  </si>
  <si>
    <t>Brocade DS6520B</t>
  </si>
  <si>
    <t>DS6520B_PT_Bottom</t>
  </si>
  <si>
    <t>BRCCHQ1909L027</t>
  </si>
  <si>
    <t>UnityXT380-Justice</t>
  </si>
  <si>
    <t>CRK00232706793</t>
  </si>
  <si>
    <t>UnityXT380</t>
  </si>
  <si>
    <t>UnityXT380-Adma</t>
  </si>
  <si>
    <t>CRK00232706795</t>
  </si>
  <si>
    <t>UnityXT380-LIB</t>
  </si>
  <si>
    <t>CRK00232706710</t>
  </si>
  <si>
    <t>PS5200T-PT– Cluster</t>
  </si>
  <si>
    <t>3YX4RT3</t>
  </si>
  <si>
    <t>PowerStore5200T</t>
  </si>
  <si>
    <t>VMAX250F Pine</t>
  </si>
  <si>
    <t>CK297800947</t>
  </si>
  <si>
    <t>VMAX 250F</t>
  </si>
  <si>
    <t>VNX Unity 350F</t>
  </si>
  <si>
    <t>CKM00174400092</t>
  </si>
  <si>
    <t>Unity 350F</t>
  </si>
  <si>
    <t>VNX5300Pine2Unified</t>
  </si>
  <si>
    <t>CKM00131500410</t>
  </si>
  <si>
    <t>VNX 5300</t>
  </si>
  <si>
    <t>VNX5400_Pine</t>
  </si>
  <si>
    <t>CKM00155102919</t>
  </si>
  <si>
    <t>VNX 5400</t>
  </si>
  <si>
    <t>Servers</t>
  </si>
  <si>
    <t>avatar</t>
  </si>
  <si>
    <t>HG66MZ2</t>
  </si>
  <si>
    <t>DELLEMC PowerEdge R440</t>
  </si>
  <si>
    <t>loki</t>
  </si>
  <si>
    <t>JG66MZ2</t>
  </si>
  <si>
    <t>netbackup-msdp</t>
  </si>
  <si>
    <t>1H66MZ2</t>
  </si>
  <si>
    <t>Bidder shall offer technical support and engineering services for the Dell-EMC systems implemented at MIC1 based on the provided BOM and the following conditions</t>
  </si>
  <si>
    <t xml:space="preserve">Partnership level: The Bidder should provide documents proving that he is certified to provide implementation and support services for Dell-EMC platforms and that he has acquired the highest expertise in implementation and support level . </t>
  </si>
  <si>
    <t>All support services shall be performed by vendor certified engineers present in Lebanon and that have had a proven experience on the systems covered under this support agreement- CV of  support team to be submitted – Bidder shall have at least 2 Dell-EMC certified engineers on the systems included in the BOM</t>
  </si>
  <si>
    <t>Killer points, if not compliant, will lead to bidder disqualification</t>
  </si>
  <si>
    <t>Technical</t>
  </si>
  <si>
    <t>Commercial</t>
  </si>
  <si>
    <t>Dell-EMC HW Support Renewal 2024-2027</t>
  </si>
  <si>
    <t>Project Name: Dell-EMC HW Support Renewal 2024-2027</t>
  </si>
  <si>
    <t xml:space="preserve">Penalty : Every time the bidder fails to meet the SLAs set in this contract, or if the equipment is not working properly due to a violation of the company to any point of this agreement, he shall pay a penalty of 2% per delay, and per occurrence, of the yearly support fees related to the impacted system. The total amount of penalties for a period of twelve (12) months being limited to a maximum of 20% </t>
  </si>
  <si>
    <t>Supplier shall ensure in his local stock all the needed spares related to the systems covered under this RFP. The needed spares shall be delivered on site within the set SLA for each support level. Failure to deliver the needed spares on site within the set SLAs would result in applying a penalty</t>
  </si>
  <si>
    <t>1.10.</t>
  </si>
  <si>
    <t>For the systems to be covered under the Premier support services, support shall be provided on 24/7 basis, within 2 hours response time and present on site and commitment to repair (HW parts and Labor) within 4 to 6 hours.
For the systems covered under the Next Business day, support coverage shall be from 8 am to 5 pm from Monday to Friday and from 8 am to 1 pm on Saturdays with 4 hours response time and present on site. The needed spare shall be delivered on site within 6 hours</t>
  </si>
  <si>
    <t>Support and maintenance services shall be performed on site . Remote connections via webex or teams can be accepted depending on the issue.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</si>
</sst>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09]mmmm\-yy;@"/>
    <numFmt numFmtId="165" formatCode="&quot;$&quot;#,##0"/>
    <numFmt numFmtId="166" formatCode="[$-409]d\-mmm\-yyyy;@"/>
  </numFmts>
  <fonts count="26">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2"/>
      <name val="Times New Roman"/>
      <family val="1"/>
    </font>
    <font>
      <b/>
      <sz val="18"/>
      <name val="Arial"/>
      <family val="2"/>
    </font>
    <font>
      <b/>
      <sz val="8"/>
      <name val="Arial"/>
      <family val="2"/>
    </font>
    <font>
      <b/>
      <sz val="12"/>
      <color rgb="FF0D0D0D"/>
      <name val="Segoe UI"/>
      <family val="2"/>
    </font>
    <font>
      <b/>
      <sz val="16"/>
      <name val="Arial"/>
      <family val="2"/>
    </font>
    <font>
      <b/>
      <sz val="11"/>
      <name val="Arial"/>
      <family val="2"/>
    </font>
    <font>
      <b/>
      <sz val="11"/>
      <color rgb="FFFF0000"/>
      <name val="Arial"/>
      <family val="2"/>
    </font>
    <font>
      <sz val="10"/>
      <color theme="0"/>
      <name val="Arial"/>
      <family val="2"/>
    </font>
    <font>
      <sz val="11"/>
      <name val="Arial"/>
      <family val="2"/>
    </font>
    <font>
      <sz val="10"/>
      <color indexed="8"/>
      <name val="Arial"/>
      <family val="2"/>
    </font>
    <font>
      <b/>
      <sz val="11"/>
      <color rgb="FF0D0D0D"/>
      <name val="Arial"/>
      <family val="2"/>
    </font>
    <font>
      <sz val="11"/>
      <color rgb="FF0D0D0D"/>
      <name val="Arial"/>
      <family val="2"/>
    </font>
    <font>
      <b/>
      <sz val="11"/>
      <color rgb="FF000000"/>
      <name val="Arial"/>
      <family val="2"/>
    </font>
    <font>
      <sz val="12"/>
      <color rgb="FF0D0D0D"/>
      <name val="Segoe UI"/>
      <family val="2"/>
    </font>
    <font>
      <sz val="10"/>
      <color rgb="FF000000"/>
      <name val="Calibri"/>
      <family val="2"/>
      <scheme val="minor"/>
    </font>
    <font>
      <sz val="12"/>
      <color rgb="FF000000"/>
      <name val="Calibri"/>
      <family val="2"/>
      <scheme val="minor"/>
    </font>
    <font>
      <sz val="12"/>
      <name val="Segoe UI"/>
      <family val="2"/>
    </font>
  </fonts>
  <fills count="6">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4" tint="0.79998168889431442"/>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rgb="FF0000FF"/>
      </left>
      <right style="medium">
        <color rgb="FF0000FF"/>
      </right>
      <top style="medium">
        <color rgb="FF0000FF"/>
      </top>
      <bottom style="medium">
        <color rgb="FF0000FF"/>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top/>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rgb="FF0000FF"/>
      </right>
      <top style="medium">
        <color rgb="FF0000FF"/>
      </top>
      <bottom/>
      <diagonal/>
    </border>
    <border>
      <left style="thin">
        <color rgb="FF0000FF"/>
      </left>
      <right style="thin">
        <color rgb="FF0000FF"/>
      </right>
      <top style="medium">
        <color rgb="FF0000FF"/>
      </top>
      <bottom/>
      <diagonal/>
    </border>
    <border>
      <left style="thin">
        <color rgb="FF0000FF"/>
      </left>
      <right style="medium">
        <color rgb="FF0000FF"/>
      </right>
      <top style="medium">
        <color rgb="FF0000FF"/>
      </top>
      <bottom/>
      <diagonal/>
    </border>
    <border>
      <left style="medium">
        <color rgb="FF0000FF"/>
      </left>
      <right style="medium">
        <color rgb="FF0000FF"/>
      </right>
      <top/>
      <bottom style="medium">
        <color rgb="FF0000FF"/>
      </bottom>
      <diagonal/>
    </border>
  </borders>
  <cellStyleXfs count="10">
    <xf numFmtId="0" fontId="0" fillId="0" borderId="0"/>
    <xf numFmtId="0" fontId="6" fillId="0" borderId="0">
      <alignment vertical="center"/>
    </xf>
    <xf numFmtId="0" fontId="4" fillId="0" borderId="0"/>
    <xf numFmtId="0" fontId="4" fillId="0" borderId="0"/>
    <xf numFmtId="0" fontId="4" fillId="0" borderId="0"/>
    <xf numFmtId="166" fontId="18" fillId="0" borderId="0"/>
    <xf numFmtId="0" fontId="3" fillId="0" borderId="0"/>
    <xf numFmtId="166" fontId="4" fillId="0" borderId="0"/>
    <xf numFmtId="0" fontId="2" fillId="0" borderId="0"/>
    <xf numFmtId="0" fontId="1" fillId="0" borderId="0"/>
  </cellStyleXfs>
  <cellXfs count="91">
    <xf numFmtId="0" fontId="0" fillId="0" borderId="0" xfId="0"/>
    <xf numFmtId="0" fontId="5" fillId="0" borderId="0" xfId="0" applyFont="1"/>
    <xf numFmtId="0" fontId="7" fillId="0" borderId="15" xfId="0" applyFont="1" applyBorder="1" applyAlignment="1">
      <alignment horizontal="left" wrapText="1"/>
    </xf>
    <xf numFmtId="0" fontId="7" fillId="0" borderId="3" xfId="0" applyFont="1" applyBorder="1" applyAlignment="1">
      <alignment horizontal="left" wrapText="1"/>
    </xf>
    <xf numFmtId="49" fontId="7" fillId="0" borderId="3" xfId="0" applyNumberFormat="1" applyFont="1" applyBorder="1" applyAlignment="1">
      <alignment horizontal="left" wrapText="1"/>
    </xf>
    <xf numFmtId="164" fontId="7" fillId="0" borderId="6" xfId="0" applyNumberFormat="1" applyFont="1" applyBorder="1" applyAlignment="1">
      <alignment horizontal="left" wrapText="1"/>
    </xf>
    <xf numFmtId="0" fontId="4" fillId="0" borderId="0" xfId="2"/>
    <xf numFmtId="0" fontId="5" fillId="0" borderId="0" xfId="2" applyFont="1" applyAlignment="1">
      <alignment horizontal="center"/>
    </xf>
    <xf numFmtId="0" fontId="5" fillId="0" borderId="0" xfId="2" applyFont="1" applyAlignment="1">
      <alignment horizontal="center" wrapText="1"/>
    </xf>
    <xf numFmtId="0" fontId="4" fillId="0" borderId="0" xfId="2" applyAlignment="1">
      <alignment horizontal="center"/>
    </xf>
    <xf numFmtId="0" fontId="16" fillId="0" borderId="0" xfId="2" applyFont="1"/>
    <xf numFmtId="165" fontId="4" fillId="0" borderId="0" xfId="2" applyNumberFormat="1"/>
    <xf numFmtId="0" fontId="17" fillId="0" borderId="0" xfId="0" applyFont="1" applyAlignment="1">
      <alignment horizontal="center" vertical="center" wrapText="1"/>
    </xf>
    <xf numFmtId="0" fontId="17" fillId="0" borderId="0" xfId="0" applyFont="1" applyAlignment="1">
      <alignment wrapText="1"/>
    </xf>
    <xf numFmtId="0" fontId="14" fillId="0" borderId="1" xfId="0" applyFont="1" applyBorder="1" applyAlignment="1">
      <alignment horizontal="center" vertical="center" wrapText="1"/>
    </xf>
    <xf numFmtId="0" fontId="14" fillId="0" borderId="0" xfId="0" applyFont="1" applyAlignment="1">
      <alignment vertical="center" wrapText="1"/>
    </xf>
    <xf numFmtId="0" fontId="14" fillId="0" borderId="0" xfId="0" applyFont="1" applyAlignment="1">
      <alignment wrapText="1"/>
    </xf>
    <xf numFmtId="0" fontId="14" fillId="2" borderId="24" xfId="0" applyFont="1" applyFill="1" applyBorder="1" applyAlignment="1">
      <alignment vertical="center" wrapText="1"/>
    </xf>
    <xf numFmtId="0" fontId="14" fillId="2" borderId="25" xfId="0" applyFont="1" applyFill="1" applyBorder="1" applyAlignment="1">
      <alignment vertical="center" wrapText="1"/>
    </xf>
    <xf numFmtId="0" fontId="14" fillId="2" borderId="26" xfId="0" applyFont="1" applyFill="1" applyBorder="1" applyAlignment="1">
      <alignment horizontal="center" vertical="center" wrapText="1"/>
    </xf>
    <xf numFmtId="0" fontId="14" fillId="2" borderId="27" xfId="0" applyFont="1" applyFill="1" applyBorder="1" applyAlignment="1">
      <alignment horizontal="center" vertical="center" wrapText="1"/>
    </xf>
    <xf numFmtId="0" fontId="14" fillId="2" borderId="28" xfId="0" applyFont="1" applyFill="1" applyBorder="1" applyAlignment="1">
      <alignment horizontal="center" vertical="center" wrapText="1"/>
    </xf>
    <xf numFmtId="0" fontId="14" fillId="2" borderId="29" xfId="0" applyFont="1" applyFill="1" applyBorder="1" applyAlignment="1">
      <alignment horizontal="center" vertical="center" wrapText="1"/>
    </xf>
    <xf numFmtId="0" fontId="14" fillId="2" borderId="30" xfId="0" applyFont="1" applyFill="1" applyBorder="1" applyAlignment="1">
      <alignment horizontal="center" vertical="center" wrapText="1"/>
    </xf>
    <xf numFmtId="0" fontId="19" fillId="0" borderId="1" xfId="0" applyFont="1" applyBorder="1" applyAlignment="1">
      <alignment horizontal="center" vertical="center" wrapText="1"/>
    </xf>
    <xf numFmtId="0" fontId="20" fillId="0" borderId="1" xfId="0" applyFont="1" applyBorder="1" applyAlignment="1">
      <alignment horizontal="left" vertical="center" wrapText="1"/>
    </xf>
    <xf numFmtId="0" fontId="17" fillId="0" borderId="1" xfId="0" applyFont="1" applyBorder="1" applyAlignment="1">
      <alignment horizontal="center" vertical="center" wrapText="1"/>
    </xf>
    <xf numFmtId="0" fontId="14" fillId="0" borderId="1" xfId="1" applyFont="1" applyBorder="1" applyAlignment="1">
      <alignment vertical="center" wrapText="1"/>
    </xf>
    <xf numFmtId="0" fontId="17" fillId="0" borderId="1" xfId="0" applyFont="1" applyBorder="1" applyAlignment="1">
      <alignment wrapText="1"/>
    </xf>
    <xf numFmtId="0" fontId="21" fillId="0" borderId="1" xfId="0" applyFont="1" applyBorder="1" applyAlignment="1">
      <alignment horizontal="center" vertical="center"/>
    </xf>
    <xf numFmtId="0" fontId="20" fillId="0" borderId="1" xfId="0" applyFont="1" applyBorder="1" applyAlignment="1">
      <alignment horizontal="center" vertical="center" wrapText="1"/>
    </xf>
    <xf numFmtId="0" fontId="17" fillId="0" borderId="1" xfId="1" applyFont="1" applyBorder="1" applyAlignment="1">
      <alignment vertical="center" wrapText="1"/>
    </xf>
    <xf numFmtId="0" fontId="15" fillId="0" borderId="31" xfId="0" applyFont="1" applyBorder="1" applyAlignment="1">
      <alignment horizontal="center" vertical="center" wrapText="1"/>
    </xf>
    <xf numFmtId="0" fontId="14" fillId="3" borderId="9" xfId="0" applyFont="1" applyFill="1" applyBorder="1" applyAlignment="1">
      <alignment horizontal="center" vertical="center" wrapText="1"/>
    </xf>
    <xf numFmtId="0" fontId="12" fillId="0" borderId="15" xfId="0" applyFont="1" applyBorder="1" applyAlignment="1">
      <alignment horizontal="left" vertical="center" wrapText="1"/>
    </xf>
    <xf numFmtId="1" fontId="4" fillId="0" borderId="0" xfId="2" applyNumberFormat="1"/>
    <xf numFmtId="2" fontId="17" fillId="0" borderId="1" xfId="0" applyNumberFormat="1" applyFont="1" applyBorder="1" applyAlignment="1">
      <alignment horizontal="center" vertical="center" wrapText="1"/>
    </xf>
    <xf numFmtId="0" fontId="22" fillId="0" borderId="1" xfId="0" applyFont="1" applyBorder="1" applyAlignment="1">
      <alignment horizontal="left" vertical="center" wrapText="1"/>
    </xf>
    <xf numFmtId="0" fontId="0" fillId="4" borderId="1" xfId="0" applyFill="1" applyBorder="1"/>
    <xf numFmtId="0" fontId="0" fillId="0" borderId="1" xfId="0" applyBorder="1"/>
    <xf numFmtId="0" fontId="24" fillId="0" borderId="1" xfId="0" applyFont="1" applyBorder="1"/>
    <xf numFmtId="0" fontId="13" fillId="0" borderId="0" xfId="2" applyFont="1" applyAlignment="1">
      <alignment vertical="center"/>
    </xf>
    <xf numFmtId="0" fontId="9" fillId="0" borderId="0" xfId="0" applyFont="1" applyAlignment="1">
      <alignment wrapText="1"/>
    </xf>
    <xf numFmtId="0" fontId="10" fillId="0" borderId="0" xfId="0" applyFont="1" applyAlignment="1">
      <alignment horizontal="center" vertical="center" wrapText="1"/>
    </xf>
    <xf numFmtId="0" fontId="11" fillId="0" borderId="0" xfId="0" applyFont="1" applyAlignment="1">
      <alignment horizontal="left" wrapText="1"/>
    </xf>
    <xf numFmtId="164" fontId="7" fillId="0" borderId="0" xfId="0" applyNumberFormat="1" applyFont="1" applyAlignment="1">
      <alignment horizontal="left" wrapText="1"/>
    </xf>
    <xf numFmtId="0" fontId="5" fillId="0" borderId="1" xfId="0" applyFont="1" applyBorder="1" applyAlignment="1">
      <alignment horizontal="center" vertical="center"/>
    </xf>
    <xf numFmtId="9" fontId="0" fillId="0" borderId="1" xfId="0" applyNumberFormat="1" applyBorder="1" applyAlignment="1">
      <alignment horizontal="center" vertical="center"/>
    </xf>
    <xf numFmtId="0" fontId="5" fillId="0" borderId="1" xfId="0" applyFont="1" applyBorder="1" applyAlignment="1">
      <alignment horizontal="center" vertical="center"/>
    </xf>
    <xf numFmtId="0" fontId="9" fillId="0" borderId="12" xfId="0" applyFont="1" applyBorder="1" applyAlignment="1">
      <alignment wrapText="1"/>
    </xf>
    <xf numFmtId="0" fontId="9" fillId="0" borderId="2" xfId="0" applyFont="1" applyBorder="1" applyAlignment="1">
      <alignment wrapText="1"/>
    </xf>
    <xf numFmtId="0" fontId="9" fillId="0" borderId="4" xfId="0" applyFont="1" applyBorder="1" applyAlignment="1">
      <alignment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5" xfId="0" applyFont="1" applyBorder="1" applyAlignment="1">
      <alignment horizontal="center" vertical="center" wrapText="1"/>
    </xf>
    <xf numFmtId="0" fontId="11" fillId="0" borderId="14" xfId="0" applyFont="1" applyBorder="1" applyAlignment="1">
      <alignment horizontal="left" wrapText="1"/>
    </xf>
    <xf numFmtId="0" fontId="11" fillId="0" borderId="1" xfId="0" applyFont="1" applyBorder="1" applyAlignment="1">
      <alignment horizontal="left" wrapText="1"/>
    </xf>
    <xf numFmtId="0" fontId="11" fillId="0" borderId="5" xfId="0" applyFont="1" applyBorder="1" applyAlignment="1">
      <alignment horizontal="left" wrapText="1"/>
    </xf>
    <xf numFmtId="0" fontId="14" fillId="0" borderId="16" xfId="0" applyFont="1" applyBorder="1" applyAlignment="1">
      <alignment wrapText="1"/>
    </xf>
    <xf numFmtId="0" fontId="14" fillId="0" borderId="17" xfId="0" applyFont="1" applyBorder="1" applyAlignment="1">
      <alignment wrapText="1"/>
    </xf>
    <xf numFmtId="0" fontId="14" fillId="0" borderId="18" xfId="0" applyFont="1" applyBorder="1" applyAlignment="1">
      <alignment wrapText="1"/>
    </xf>
    <xf numFmtId="0" fontId="14" fillId="0" borderId="19"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0" fillId="5" borderId="7" xfId="0" applyFill="1" applyBorder="1" applyAlignment="1">
      <alignment horizontal="center"/>
    </xf>
    <xf numFmtId="0" fontId="0" fillId="5" borderId="20" xfId="0" applyFill="1" applyBorder="1" applyAlignment="1">
      <alignment horizontal="center"/>
    </xf>
    <xf numFmtId="0" fontId="0" fillId="5" borderId="10" xfId="0" applyFill="1" applyBorder="1" applyAlignment="1">
      <alignment horizontal="center"/>
    </xf>
    <xf numFmtId="0" fontId="14" fillId="3" borderId="7" xfId="2" applyFont="1" applyFill="1" applyBorder="1" applyAlignment="1">
      <alignment horizontal="center"/>
    </xf>
    <xf numFmtId="0" fontId="14" fillId="3" borderId="20" xfId="2" applyFont="1" applyFill="1" applyBorder="1" applyAlignment="1">
      <alignment horizontal="center"/>
    </xf>
    <xf numFmtId="0" fontId="14" fillId="3" borderId="10" xfId="2" applyFont="1" applyFill="1" applyBorder="1" applyAlignment="1">
      <alignment horizontal="center"/>
    </xf>
    <xf numFmtId="0" fontId="13" fillId="0" borderId="22" xfId="2" applyFont="1" applyBorder="1" applyAlignment="1">
      <alignment horizontal="center" vertical="center"/>
    </xf>
    <xf numFmtId="0" fontId="13" fillId="0" borderId="0" xfId="2" applyFont="1" applyAlignment="1">
      <alignment horizontal="center" vertical="center"/>
    </xf>
    <xf numFmtId="0" fontId="13" fillId="0" borderId="8" xfId="2" applyFont="1" applyBorder="1" applyAlignment="1">
      <alignment horizontal="center" vertical="center"/>
    </xf>
    <xf numFmtId="0" fontId="13" fillId="0" borderId="23" xfId="2" applyFont="1" applyBorder="1" applyAlignment="1">
      <alignment horizontal="center" vertical="center"/>
    </xf>
    <xf numFmtId="0" fontId="25" fillId="0" borderId="1" xfId="0" applyFont="1" applyBorder="1" applyAlignment="1">
      <alignment horizontal="left" vertical="center" wrapText="1"/>
    </xf>
    <xf numFmtId="15" fontId="23" fillId="0" borderId="1" xfId="9" applyNumberFormat="1" applyFont="1" applyBorder="1" applyAlignment="1">
      <alignment horizontal="right" vertical="center"/>
    </xf>
  </cellXfs>
  <cellStyles count="10">
    <cellStyle name="Normal" xfId="0" builtinId="0"/>
    <cellStyle name="Normal 12" xfId="6" xr:uid="{00000000-0005-0000-0000-000001000000}"/>
    <cellStyle name="Normal 13" xfId="7" xr:uid="{00000000-0005-0000-0000-000002000000}"/>
    <cellStyle name="Normal 15" xfId="5" xr:uid="{00000000-0005-0000-0000-000003000000}"/>
    <cellStyle name="Normal 2" xfId="2" xr:uid="{00000000-0005-0000-0000-000004000000}"/>
    <cellStyle name="Normal 4 2" xfId="8" xr:uid="{00000000-0005-0000-0000-000005000000}"/>
    <cellStyle name="Normal 4 2 2" xfId="9" xr:uid="{EA9A5CFF-7DAC-429E-92EA-E74F00CC51D8}"/>
    <cellStyle name="Normal 5" xfId="3" xr:uid="{00000000-0005-0000-0000-000006000000}"/>
    <cellStyle name="Normal 5 2" xfId="4" xr:uid="{00000000-0005-0000-0000-000007000000}"/>
    <cellStyle name="Normal_Sheet1" xfId="1" xr:uid="{00000000-0005-0000-0000-00000800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28575</xdr:rowOff>
    </xdr:from>
    <xdr:to>
      <xdr:col>0</xdr:col>
      <xdr:colOff>838200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28574</xdr:colOff>
      <xdr:row>0</xdr:row>
      <xdr:rowOff>38100</xdr:rowOff>
    </xdr:from>
    <xdr:ext cx="666751" cy="514351"/>
    <xdr:pic>
      <xdr:nvPicPr>
        <xdr:cNvPr id="2" name="Picture 1" descr="C:\Users\souhab\Desktop\Logos\Final\Logo-Alfa-Red-02.png">
          <a:extLst>
            <a:ext uri="{FF2B5EF4-FFF2-40B4-BE49-F238E27FC236}">
              <a16:creationId xmlns:a16="http://schemas.microsoft.com/office/drawing/2014/main" id="{244BBB13-F68A-4C1E-8DE1-4160430C8A4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100"/>
          <a:ext cx="666751" cy="514351"/>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1</xdr:rowOff>
    </xdr:from>
    <xdr:ext cx="849082" cy="800099"/>
    <xdr:pic>
      <xdr:nvPicPr>
        <xdr:cNvPr id="2" name="Picture 1">
          <a:extLst>
            <a:ext uri="{FF2B5EF4-FFF2-40B4-BE49-F238E27FC236}">
              <a16:creationId xmlns:a16="http://schemas.microsoft.com/office/drawing/2014/main" id="{1AECEDD7-8CD0-4A5E-9F7B-C9FE56ED810B}"/>
            </a:ext>
          </a:extLst>
        </xdr:cNvPr>
        <xdr:cNvPicPr>
          <a:picLocks noChangeAspect="1"/>
        </xdr:cNvPicPr>
      </xdr:nvPicPr>
      <xdr:blipFill>
        <a:blip xmlns:r="http://schemas.openxmlformats.org/officeDocument/2006/relationships" r:embed="rId1"/>
        <a:stretch>
          <a:fillRect/>
        </a:stretch>
      </xdr:blipFill>
      <xdr:spPr>
        <a:xfrm>
          <a:off x="0" y="1"/>
          <a:ext cx="849082" cy="800099"/>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orion\FINANCE\F-PRO\Procurement\Assistant\Budget%20Letters\Outgoing%202024\Technology\Dell-EMC%20HW%20Support%20Renewal%202024-2027%20RFT\Launch%20Request\Dell-EMC%20HW%20Support%20Renewal%202024-2027%20-%20RFT%20Scoring%20Sheet%20V2.xlsx" TargetMode="External"/><Relationship Id="rId1" Type="http://schemas.openxmlformats.org/officeDocument/2006/relationships/externalLinkPath" Target="Dell-EMC%20HW%20Support%20Renewal%202024-2027%20-%20RFT%20Scoring%20Sheet%20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grade of compliance range"/>
    </sheetNames>
    <sheetDataSet>
      <sheetData sheetId="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7"/>
  <sheetViews>
    <sheetView tabSelected="1" zoomScaleNormal="100" workbookViewId="0">
      <selection activeCell="B1" sqref="B1:I4"/>
    </sheetView>
  </sheetViews>
  <sheetFormatPr defaultRowHeight="13.2"/>
  <cols>
    <col min="1" max="1" width="13.109375" customWidth="1"/>
    <col min="5" max="5" width="4.6640625" customWidth="1"/>
    <col min="6" max="6" width="4.33203125" customWidth="1"/>
    <col min="7" max="7" width="3.6640625" customWidth="1"/>
    <col min="8" max="8" width="7.5546875" customWidth="1"/>
    <col min="9" max="9" width="9.109375" hidden="1" customWidth="1"/>
    <col min="12" max="12" width="19.88671875" customWidth="1"/>
  </cols>
  <sheetData>
    <row r="1" spans="1:12" ht="16.5" customHeight="1">
      <c r="A1" s="49"/>
      <c r="B1" s="52" t="s">
        <v>24</v>
      </c>
      <c r="C1" s="53"/>
      <c r="D1" s="53"/>
      <c r="E1" s="53"/>
      <c r="F1" s="53"/>
      <c r="G1" s="53"/>
      <c r="H1" s="53"/>
      <c r="I1" s="53"/>
      <c r="J1" s="58" t="s">
        <v>14</v>
      </c>
      <c r="K1" s="58"/>
      <c r="L1" s="2" t="s">
        <v>27</v>
      </c>
    </row>
    <row r="2" spans="1:12" ht="16.5" customHeight="1">
      <c r="A2" s="50"/>
      <c r="B2" s="54"/>
      <c r="C2" s="55"/>
      <c r="D2" s="55"/>
      <c r="E2" s="55"/>
      <c r="F2" s="55"/>
      <c r="G2" s="55"/>
      <c r="H2" s="55"/>
      <c r="I2" s="55"/>
      <c r="J2" s="59" t="s">
        <v>15</v>
      </c>
      <c r="K2" s="59"/>
      <c r="L2" s="3" t="s">
        <v>25</v>
      </c>
    </row>
    <row r="3" spans="1:12" ht="16.5" customHeight="1">
      <c r="A3" s="50"/>
      <c r="B3" s="54"/>
      <c r="C3" s="55"/>
      <c r="D3" s="55"/>
      <c r="E3" s="55"/>
      <c r="F3" s="55"/>
      <c r="G3" s="55"/>
      <c r="H3" s="55"/>
      <c r="I3" s="55"/>
      <c r="J3" s="59" t="s">
        <v>16</v>
      </c>
      <c r="K3" s="59"/>
      <c r="L3" s="4" t="s">
        <v>26</v>
      </c>
    </row>
    <row r="4" spans="1:12" ht="16.5" customHeight="1" thickBot="1">
      <c r="A4" s="51"/>
      <c r="B4" s="56"/>
      <c r="C4" s="57"/>
      <c r="D4" s="57"/>
      <c r="E4" s="57"/>
      <c r="F4" s="57"/>
      <c r="G4" s="57"/>
      <c r="H4" s="57"/>
      <c r="I4" s="57"/>
      <c r="J4" s="60" t="s">
        <v>17</v>
      </c>
      <c r="K4" s="60"/>
      <c r="L4" s="5">
        <v>44440</v>
      </c>
    </row>
    <row r="5" spans="1:12" ht="16.5" customHeight="1">
      <c r="A5" s="42"/>
      <c r="B5" s="43"/>
      <c r="C5" s="43"/>
      <c r="D5" s="43"/>
      <c r="E5" s="43"/>
      <c r="F5" s="43"/>
      <c r="G5" s="43"/>
      <c r="H5" s="43"/>
      <c r="I5" s="43"/>
      <c r="J5" s="44"/>
      <c r="K5" s="44"/>
      <c r="L5" s="45"/>
    </row>
    <row r="6" spans="1:12">
      <c r="A6" s="1" t="s">
        <v>18</v>
      </c>
    </row>
    <row r="7" spans="1:12" ht="15.75" customHeight="1">
      <c r="A7" s="1"/>
    </row>
    <row r="8" spans="1:12">
      <c r="A8" s="1" t="s">
        <v>21</v>
      </c>
    </row>
    <row r="9" spans="1:12">
      <c r="A9" s="1" t="s">
        <v>20</v>
      </c>
    </row>
    <row r="10" spans="1:12">
      <c r="A10" s="1" t="s">
        <v>19</v>
      </c>
    </row>
    <row r="11" spans="1:12">
      <c r="A11" s="1" t="s">
        <v>22</v>
      </c>
    </row>
    <row r="12" spans="1:12" ht="14.4" customHeight="1">
      <c r="A12" s="1" t="s">
        <v>23</v>
      </c>
    </row>
    <row r="14" spans="1:12">
      <c r="A14" s="1" t="s">
        <v>130</v>
      </c>
    </row>
    <row r="16" spans="1:12">
      <c r="A16" s="48" t="s">
        <v>1</v>
      </c>
      <c r="B16" s="46" t="s">
        <v>131</v>
      </c>
      <c r="C16" s="46" t="s">
        <v>132</v>
      </c>
    </row>
    <row r="17" spans="1:3">
      <c r="A17" s="48"/>
      <c r="B17" s="47">
        <v>0.4</v>
      </c>
      <c r="C17" s="47">
        <v>0.6</v>
      </c>
    </row>
  </sheetData>
  <mergeCells count="7">
    <mergeCell ref="A16:A17"/>
    <mergeCell ref="A1:A4"/>
    <mergeCell ref="B1:I4"/>
    <mergeCell ref="J1:K1"/>
    <mergeCell ref="J2:K2"/>
    <mergeCell ref="J3:K3"/>
    <mergeCell ref="J4:K4"/>
  </mergeCells>
  <phoneticPr fontId="7" type="noConversion"/>
  <pageMargins left="0.74803149606299202" right="0.74803149606299202" top="0.98425196850393704" bottom="0.98425196850393704" header="0.511811023622047" footer="0.511811023622047"/>
  <pageSetup paperSize="9" scale="83" orientation="portrait"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087AAE-F97C-4709-BDDD-D28D57159551}">
  <dimension ref="A1:S30"/>
  <sheetViews>
    <sheetView showWhiteSpace="0" zoomScale="90" zoomScaleNormal="90" workbookViewId="0">
      <selection activeCell="B1" sqref="B1:P4"/>
    </sheetView>
  </sheetViews>
  <sheetFormatPr defaultColWidth="13.88671875" defaultRowHeight="13.8"/>
  <cols>
    <col min="1" max="1" width="11.88671875" style="13" bestFit="1" customWidth="1"/>
    <col min="2" max="2" width="106.6640625" style="13" bestFit="1" customWidth="1"/>
    <col min="3" max="3" width="6.44140625" style="13" bestFit="1" customWidth="1"/>
    <col min="4" max="4" width="8.33203125" style="12" bestFit="1" customWidth="1"/>
    <col min="5" max="5" width="13.88671875" style="13" bestFit="1" customWidth="1"/>
    <col min="6" max="6" width="9" style="13" bestFit="1" customWidth="1"/>
    <col min="7" max="7" width="11.6640625" style="13" bestFit="1" customWidth="1"/>
    <col min="8" max="8" width="9" style="13" bestFit="1" customWidth="1"/>
    <col min="9" max="9" width="11.6640625" style="13" bestFit="1" customWidth="1"/>
    <col min="10" max="10" width="9" style="13" bestFit="1" customWidth="1"/>
    <col min="11" max="11" width="11.6640625" style="13" bestFit="1" customWidth="1"/>
    <col min="12" max="12" width="9" style="13" bestFit="1" customWidth="1"/>
    <col min="13" max="13" width="11.6640625" style="13" bestFit="1" customWidth="1"/>
    <col min="14" max="14" width="3.44140625" style="13" customWidth="1"/>
    <col min="15" max="18" width="13.5546875" style="12" bestFit="1" customWidth="1"/>
    <col min="19" max="19" width="6.6640625" style="12" bestFit="1" customWidth="1"/>
    <col min="20" max="16384" width="13.88671875" style="13"/>
  </cols>
  <sheetData>
    <row r="1" spans="1:19">
      <c r="A1" s="61"/>
      <c r="B1" s="70" t="s">
        <v>24</v>
      </c>
      <c r="C1" s="65"/>
      <c r="D1" s="71"/>
      <c r="E1" s="71"/>
      <c r="F1" s="71"/>
      <c r="G1" s="71"/>
      <c r="H1" s="71"/>
      <c r="I1" s="71"/>
      <c r="J1" s="71"/>
      <c r="K1" s="71"/>
      <c r="L1" s="71"/>
      <c r="M1" s="71"/>
      <c r="N1" s="71"/>
      <c r="O1" s="71"/>
      <c r="P1" s="72"/>
      <c r="Q1" s="64" t="s">
        <v>14</v>
      </c>
      <c r="R1" s="65"/>
    </row>
    <row r="2" spans="1:19">
      <c r="A2" s="62"/>
      <c r="B2" s="73"/>
      <c r="C2" s="67"/>
      <c r="D2" s="74"/>
      <c r="E2" s="74"/>
      <c r="F2" s="74"/>
      <c r="G2" s="74"/>
      <c r="H2" s="74"/>
      <c r="I2" s="74"/>
      <c r="J2" s="74"/>
      <c r="K2" s="74"/>
      <c r="L2" s="74"/>
      <c r="M2" s="74"/>
      <c r="N2" s="74"/>
      <c r="O2" s="74"/>
      <c r="P2" s="75"/>
      <c r="Q2" s="66" t="s">
        <v>15</v>
      </c>
      <c r="R2" s="67"/>
    </row>
    <row r="3" spans="1:19">
      <c r="A3" s="62"/>
      <c r="B3" s="73"/>
      <c r="C3" s="67"/>
      <c r="D3" s="74"/>
      <c r="E3" s="74"/>
      <c r="F3" s="74"/>
      <c r="G3" s="74"/>
      <c r="H3" s="74"/>
      <c r="I3" s="74"/>
      <c r="J3" s="74"/>
      <c r="K3" s="74"/>
      <c r="L3" s="74"/>
      <c r="M3" s="74"/>
      <c r="N3" s="74"/>
      <c r="O3" s="74"/>
      <c r="P3" s="75"/>
      <c r="Q3" s="66" t="s">
        <v>16</v>
      </c>
      <c r="R3" s="67"/>
    </row>
    <row r="4" spans="1:19" ht="14.4" thickBot="1">
      <c r="A4" s="63"/>
      <c r="B4" s="76"/>
      <c r="C4" s="69"/>
      <c r="D4" s="77"/>
      <c r="E4" s="77"/>
      <c r="F4" s="77"/>
      <c r="G4" s="77"/>
      <c r="H4" s="77"/>
      <c r="I4" s="77"/>
      <c r="J4" s="77"/>
      <c r="K4" s="77"/>
      <c r="L4" s="77"/>
      <c r="M4" s="77"/>
      <c r="N4" s="77"/>
      <c r="O4" s="77"/>
      <c r="P4" s="78"/>
      <c r="Q4" s="68" t="s">
        <v>17</v>
      </c>
      <c r="R4" s="69"/>
    </row>
    <row r="5" spans="1:19" ht="14.4" thickBot="1"/>
    <row r="6" spans="1:19" ht="27.6">
      <c r="A6" s="17" t="s">
        <v>8</v>
      </c>
      <c r="B6" s="34" t="s">
        <v>133</v>
      </c>
      <c r="C6" s="15"/>
      <c r="F6" s="16"/>
      <c r="G6" s="16" t="s">
        <v>51</v>
      </c>
      <c r="H6" s="16"/>
      <c r="I6" s="16"/>
      <c r="J6" s="16"/>
      <c r="K6" s="16"/>
      <c r="L6" s="16"/>
    </row>
    <row r="7" spans="1:19" ht="14.4" thickBot="1">
      <c r="F7" s="16"/>
      <c r="G7" s="16"/>
      <c r="H7" s="16"/>
      <c r="I7" s="16"/>
      <c r="J7" s="16"/>
      <c r="K7" s="16"/>
      <c r="L7" s="16"/>
    </row>
    <row r="8" spans="1:19" ht="27.6">
      <c r="A8" s="17" t="s">
        <v>0</v>
      </c>
      <c r="B8" s="18" t="s">
        <v>13</v>
      </c>
      <c r="C8" s="18" t="s">
        <v>28</v>
      </c>
      <c r="D8" s="19" t="s">
        <v>1</v>
      </c>
      <c r="E8" s="20" t="s">
        <v>7</v>
      </c>
      <c r="F8" s="20" t="s">
        <v>40</v>
      </c>
      <c r="G8" s="20" t="s">
        <v>41</v>
      </c>
      <c r="H8" s="20" t="s">
        <v>42</v>
      </c>
      <c r="I8" s="20" t="s">
        <v>43</v>
      </c>
      <c r="J8" s="20" t="s">
        <v>44</v>
      </c>
      <c r="K8" s="20" t="s">
        <v>45</v>
      </c>
      <c r="L8" s="20" t="s">
        <v>46</v>
      </c>
      <c r="M8" s="20" t="s">
        <v>47</v>
      </c>
      <c r="N8" s="20"/>
      <c r="O8" s="21" t="s">
        <v>2</v>
      </c>
      <c r="P8" s="22" t="s">
        <v>3</v>
      </c>
      <c r="Q8" s="22" t="s">
        <v>4</v>
      </c>
      <c r="R8" s="22" t="s">
        <v>5</v>
      </c>
      <c r="S8" s="23" t="s">
        <v>29</v>
      </c>
    </row>
    <row r="9" spans="1:19" ht="38.4">
      <c r="A9" s="24" t="s">
        <v>6</v>
      </c>
      <c r="B9" s="37" t="s">
        <v>127</v>
      </c>
      <c r="C9" s="25"/>
      <c r="D9" s="26"/>
      <c r="E9" s="27"/>
      <c r="F9" s="28"/>
      <c r="G9" s="28"/>
      <c r="H9" s="28"/>
      <c r="I9" s="28"/>
      <c r="J9" s="28"/>
      <c r="K9" s="28"/>
      <c r="L9" s="28"/>
      <c r="M9" s="28"/>
      <c r="N9" s="28"/>
      <c r="O9" s="26"/>
      <c r="P9" s="26"/>
      <c r="Q9" s="26"/>
      <c r="R9" s="26"/>
      <c r="S9" s="26"/>
    </row>
    <row r="10" spans="1:19" ht="57.6">
      <c r="A10" s="26">
        <v>1.1000000000000001</v>
      </c>
      <c r="B10" s="37" t="s">
        <v>128</v>
      </c>
      <c r="C10" s="29" t="s">
        <v>30</v>
      </c>
      <c r="D10" s="30">
        <v>200</v>
      </c>
      <c r="E10" s="27"/>
      <c r="F10" s="28"/>
      <c r="G10" s="28"/>
      <c r="H10" s="28"/>
      <c r="I10" s="28"/>
      <c r="J10" s="28"/>
      <c r="K10" s="28"/>
      <c r="L10" s="28"/>
      <c r="M10" s="28"/>
      <c r="N10" s="28"/>
      <c r="O10" s="26">
        <f>F10*D10</f>
        <v>0</v>
      </c>
      <c r="P10" s="26">
        <f>D10*H10</f>
        <v>0</v>
      </c>
      <c r="Q10" s="26">
        <f>J10*D10</f>
        <v>0</v>
      </c>
      <c r="R10" s="26">
        <f>L10*D10</f>
        <v>0</v>
      </c>
      <c r="S10" s="26">
        <f>MAX(O10,OR10)</f>
        <v>0</v>
      </c>
    </row>
    <row r="11" spans="1:19" ht="76.8">
      <c r="A11" s="26">
        <v>1.2</v>
      </c>
      <c r="B11" s="89" t="s">
        <v>129</v>
      </c>
      <c r="C11" s="29" t="s">
        <v>30</v>
      </c>
      <c r="D11" s="30">
        <v>300</v>
      </c>
      <c r="E11" s="27"/>
      <c r="F11" s="28"/>
      <c r="G11" s="28"/>
      <c r="H11" s="28"/>
      <c r="I11" s="28"/>
      <c r="J11" s="28"/>
      <c r="K11" s="28"/>
      <c r="L11" s="28"/>
      <c r="M11" s="28"/>
      <c r="N11" s="28"/>
      <c r="O11" s="26">
        <f>F11*D11</f>
        <v>0</v>
      </c>
      <c r="P11" s="26">
        <f>D11*H11</f>
        <v>0</v>
      </c>
      <c r="Q11" s="26">
        <f>J11*D11</f>
        <v>0</v>
      </c>
      <c r="R11" s="26">
        <f>L11*D11</f>
        <v>0</v>
      </c>
      <c r="S11" s="26">
        <f>MAX(O11,OR11)</f>
        <v>0</v>
      </c>
    </row>
    <row r="12" spans="1:19" ht="38.4">
      <c r="A12" s="26">
        <v>1.3</v>
      </c>
      <c r="B12" s="89" t="s">
        <v>139</v>
      </c>
      <c r="C12" s="29"/>
      <c r="D12" s="30">
        <v>100</v>
      </c>
      <c r="E12" s="31"/>
      <c r="F12" s="28"/>
      <c r="G12" s="28"/>
      <c r="H12" s="28"/>
      <c r="I12" s="28"/>
      <c r="J12" s="28"/>
      <c r="K12" s="28"/>
      <c r="L12" s="28"/>
      <c r="M12" s="28"/>
      <c r="N12" s="28"/>
      <c r="O12" s="26">
        <f>F12*D12</f>
        <v>0</v>
      </c>
      <c r="P12" s="26">
        <f>D12*H12</f>
        <v>0</v>
      </c>
      <c r="Q12" s="26">
        <f>J12*D12</f>
        <v>0</v>
      </c>
      <c r="R12" s="26">
        <f>L12*D12</f>
        <v>0</v>
      </c>
      <c r="S12" s="26">
        <f>MAX(O12:R12)</f>
        <v>0</v>
      </c>
    </row>
    <row r="13" spans="1:19" ht="57.6">
      <c r="A13" s="26">
        <v>1.4</v>
      </c>
      <c r="B13" s="89" t="s">
        <v>52</v>
      </c>
      <c r="C13" s="29" t="s">
        <v>30</v>
      </c>
      <c r="D13" s="30">
        <v>300</v>
      </c>
      <c r="E13" s="31"/>
      <c r="F13" s="28"/>
      <c r="G13" s="28"/>
      <c r="H13" s="28"/>
      <c r="I13" s="28"/>
      <c r="J13" s="28"/>
      <c r="K13" s="28"/>
      <c r="L13" s="28"/>
      <c r="M13" s="28"/>
      <c r="N13" s="28"/>
      <c r="O13" s="26">
        <f>F13*D13</f>
        <v>0</v>
      </c>
      <c r="P13" s="26">
        <f>D13*H13</f>
        <v>0</v>
      </c>
      <c r="Q13" s="26">
        <f>J13*D13</f>
        <v>0</v>
      </c>
      <c r="R13" s="26">
        <f>L13*D13</f>
        <v>0</v>
      </c>
      <c r="S13" s="26">
        <f>MAX(O13:R13)</f>
        <v>0</v>
      </c>
    </row>
    <row r="14" spans="1:19" ht="57.6">
      <c r="A14" s="26">
        <v>1.5</v>
      </c>
      <c r="B14" s="89" t="s">
        <v>32</v>
      </c>
      <c r="C14" s="14"/>
      <c r="D14" s="30">
        <v>200</v>
      </c>
      <c r="E14" s="28"/>
      <c r="F14" s="28"/>
      <c r="G14" s="28"/>
      <c r="H14" s="28"/>
      <c r="I14" s="28"/>
      <c r="J14" s="28"/>
      <c r="K14" s="28"/>
      <c r="L14" s="28"/>
      <c r="M14" s="28"/>
      <c r="N14" s="28"/>
      <c r="O14" s="26">
        <f>F14*D14</f>
        <v>0</v>
      </c>
      <c r="P14" s="26">
        <f>D14*H14</f>
        <v>0</v>
      </c>
      <c r="Q14" s="26">
        <f>J14*D14</f>
        <v>0</v>
      </c>
      <c r="R14" s="26">
        <f>L14*D14</f>
        <v>0</v>
      </c>
      <c r="S14" s="26">
        <f>MAX(O14:R14)</f>
        <v>0</v>
      </c>
    </row>
    <row r="15" spans="1:19" ht="96">
      <c r="A15" s="26">
        <v>1.6</v>
      </c>
      <c r="B15" s="89" t="s">
        <v>33</v>
      </c>
      <c r="C15" s="14" t="s">
        <v>50</v>
      </c>
      <c r="D15" s="30">
        <v>100</v>
      </c>
      <c r="E15" s="31"/>
      <c r="F15" s="28"/>
      <c r="G15" s="28"/>
      <c r="H15" s="28"/>
      <c r="I15" s="28"/>
      <c r="J15" s="28"/>
      <c r="K15" s="28"/>
      <c r="L15" s="28"/>
      <c r="M15" s="28"/>
      <c r="N15" s="28"/>
      <c r="O15" s="26">
        <f>F15*D15</f>
        <v>0</v>
      </c>
      <c r="P15" s="26">
        <f>D15*H15</f>
        <v>0</v>
      </c>
      <c r="Q15" s="26">
        <f>J15*D15</f>
        <v>0</v>
      </c>
      <c r="R15" s="26">
        <f>L15*D15</f>
        <v>0</v>
      </c>
      <c r="S15" s="26">
        <f>MAX(O15:R15)</f>
        <v>0</v>
      </c>
    </row>
    <row r="16" spans="1:19" ht="19.2">
      <c r="A16" s="26">
        <v>1.7</v>
      </c>
      <c r="B16" s="89" t="s">
        <v>48</v>
      </c>
      <c r="C16" s="14" t="s">
        <v>30</v>
      </c>
      <c r="D16" s="30">
        <v>100</v>
      </c>
      <c r="E16" s="25"/>
      <c r="F16" s="25"/>
      <c r="G16" s="25"/>
      <c r="H16" s="25"/>
      <c r="I16" s="25"/>
      <c r="J16" s="25"/>
      <c r="K16" s="25"/>
      <c r="L16" s="25"/>
      <c r="M16" s="25"/>
      <c r="N16" s="25"/>
      <c r="O16" s="26">
        <f>F16*D16</f>
        <v>0</v>
      </c>
      <c r="P16" s="26">
        <f>D16*H16</f>
        <v>0</v>
      </c>
      <c r="Q16" s="26">
        <f>J16*D16</f>
        <v>0</v>
      </c>
      <c r="R16" s="26">
        <f>L16*D16</f>
        <v>0</v>
      </c>
      <c r="S16" s="26">
        <f>MAX(O16:R16)</f>
        <v>0</v>
      </c>
    </row>
    <row r="17" spans="1:19" ht="57.6">
      <c r="A17" s="26">
        <v>1.8</v>
      </c>
      <c r="B17" s="89" t="s">
        <v>54</v>
      </c>
      <c r="C17" s="24" t="s">
        <v>30</v>
      </c>
      <c r="D17" s="30">
        <v>100</v>
      </c>
      <c r="E17" s="25"/>
      <c r="F17" s="25"/>
      <c r="G17" s="25"/>
      <c r="H17" s="25"/>
      <c r="I17" s="25"/>
      <c r="J17" s="25"/>
      <c r="K17" s="25"/>
      <c r="L17" s="25"/>
      <c r="M17" s="25"/>
      <c r="N17" s="25"/>
      <c r="O17" s="26">
        <f>F17*D17</f>
        <v>0</v>
      </c>
      <c r="P17" s="26">
        <f>D17*H17</f>
        <v>0</v>
      </c>
      <c r="Q17" s="26">
        <f>J17*D17</f>
        <v>0</v>
      </c>
      <c r="R17" s="26">
        <f>L17*D17</f>
        <v>0</v>
      </c>
      <c r="S17" s="26">
        <f>MAX(O17:R17)</f>
        <v>0</v>
      </c>
    </row>
    <row r="18" spans="1:19" ht="115.2">
      <c r="A18" s="26">
        <v>1.9</v>
      </c>
      <c r="B18" s="89" t="s">
        <v>138</v>
      </c>
      <c r="C18" s="24" t="s">
        <v>30</v>
      </c>
      <c r="D18" s="30">
        <v>300</v>
      </c>
      <c r="E18" s="25"/>
      <c r="F18" s="25"/>
      <c r="G18" s="25"/>
      <c r="H18" s="25"/>
      <c r="I18" s="25"/>
      <c r="J18" s="25"/>
      <c r="K18" s="25"/>
      <c r="L18" s="25"/>
      <c r="M18" s="25"/>
      <c r="N18" s="25"/>
      <c r="O18" s="26">
        <f>F18*D18</f>
        <v>0</v>
      </c>
      <c r="P18" s="26">
        <f>D18*H18</f>
        <v>0</v>
      </c>
      <c r="Q18" s="26">
        <f>J18*D18</f>
        <v>0</v>
      </c>
      <c r="R18" s="26">
        <f>L18*D18</f>
        <v>0</v>
      </c>
      <c r="S18" s="26">
        <f>MAX(O18:R18)</f>
        <v>0</v>
      </c>
    </row>
    <row r="19" spans="1:19" ht="57.6">
      <c r="A19" s="26" t="s">
        <v>137</v>
      </c>
      <c r="B19" s="89" t="s">
        <v>136</v>
      </c>
      <c r="C19" s="24" t="s">
        <v>30</v>
      </c>
      <c r="D19" s="30">
        <v>200</v>
      </c>
      <c r="E19" s="25"/>
      <c r="F19" s="25"/>
      <c r="G19" s="25"/>
      <c r="H19" s="25"/>
      <c r="I19" s="25"/>
      <c r="J19" s="25"/>
      <c r="K19" s="25"/>
      <c r="L19" s="25"/>
      <c r="M19" s="25"/>
      <c r="N19" s="25"/>
      <c r="O19" s="26">
        <f>F19*D19</f>
        <v>0</v>
      </c>
      <c r="P19" s="26">
        <f>H19*E19</f>
        <v>0</v>
      </c>
      <c r="Q19" s="26">
        <f>J19*F19</f>
        <v>0</v>
      </c>
      <c r="R19" s="26">
        <f>L19*H19</f>
        <v>0</v>
      </c>
      <c r="S19" s="26">
        <f>MAX(O19:R19)</f>
        <v>0</v>
      </c>
    </row>
    <row r="20" spans="1:19" ht="57.6">
      <c r="A20" s="36">
        <v>1.1100000000000001</v>
      </c>
      <c r="B20" s="89" t="s">
        <v>34</v>
      </c>
      <c r="C20" s="24"/>
      <c r="D20" s="26">
        <v>100</v>
      </c>
      <c r="E20" s="25"/>
      <c r="F20" s="25"/>
      <c r="G20" s="25"/>
      <c r="H20" s="25"/>
      <c r="I20" s="25"/>
      <c r="J20" s="25"/>
      <c r="K20" s="25"/>
      <c r="L20" s="25"/>
      <c r="M20" s="25"/>
      <c r="N20" s="25"/>
      <c r="O20" s="26">
        <f>F20*D20</f>
        <v>0</v>
      </c>
      <c r="P20" s="26">
        <f>H20*E20</f>
        <v>0</v>
      </c>
      <c r="Q20" s="26">
        <f>J20*F20</f>
        <v>0</v>
      </c>
      <c r="R20" s="26">
        <f>L20*H20</f>
        <v>0</v>
      </c>
      <c r="S20" s="26">
        <f>MAX(O20:R20)</f>
        <v>0</v>
      </c>
    </row>
    <row r="21" spans="1:19" ht="76.8">
      <c r="A21" s="26">
        <v>1.1200000000000001</v>
      </c>
      <c r="B21" s="89" t="s">
        <v>135</v>
      </c>
      <c r="C21" s="24" t="s">
        <v>30</v>
      </c>
      <c r="D21" s="26">
        <v>100</v>
      </c>
      <c r="E21" s="25"/>
      <c r="F21" s="25"/>
      <c r="G21" s="25"/>
      <c r="H21" s="25"/>
      <c r="I21" s="25"/>
      <c r="J21" s="25"/>
      <c r="K21" s="25"/>
      <c r="L21" s="25"/>
      <c r="M21" s="25"/>
      <c r="N21" s="25"/>
      <c r="O21" s="26">
        <f>F21*D21</f>
        <v>0</v>
      </c>
      <c r="P21" s="26">
        <f>H21*E21</f>
        <v>0</v>
      </c>
      <c r="Q21" s="26">
        <f>J21*F21</f>
        <v>0</v>
      </c>
      <c r="R21" s="26">
        <f>L21*H21</f>
        <v>0</v>
      </c>
      <c r="S21" s="26">
        <f>MAX(O21:R21)</f>
        <v>0</v>
      </c>
    </row>
    <row r="22" spans="1:19" ht="57.6">
      <c r="A22" s="36">
        <v>1.1299999999999999</v>
      </c>
      <c r="B22" s="89" t="s">
        <v>35</v>
      </c>
      <c r="C22" s="24" t="s">
        <v>30</v>
      </c>
      <c r="D22" s="26">
        <v>100</v>
      </c>
      <c r="E22" s="25"/>
      <c r="F22" s="25"/>
      <c r="G22" s="25"/>
      <c r="H22" s="25"/>
      <c r="I22" s="25"/>
      <c r="J22" s="25"/>
      <c r="K22" s="25"/>
      <c r="L22" s="25"/>
      <c r="M22" s="25"/>
      <c r="N22" s="25"/>
      <c r="O22" s="26">
        <f>F22*D22</f>
        <v>0</v>
      </c>
      <c r="P22" s="26">
        <f>H22*E22</f>
        <v>0</v>
      </c>
      <c r="Q22" s="26">
        <f>J22*F22</f>
        <v>0</v>
      </c>
      <c r="R22" s="26">
        <f>L22*H22</f>
        <v>0</v>
      </c>
      <c r="S22" s="26">
        <f>MAX(O22:R22)</f>
        <v>0</v>
      </c>
    </row>
    <row r="23" spans="1:19" ht="57.6">
      <c r="A23" s="26">
        <v>1.1399999999999999</v>
      </c>
      <c r="B23" s="89" t="s">
        <v>36</v>
      </c>
      <c r="C23" s="24" t="s">
        <v>30</v>
      </c>
      <c r="D23" s="26">
        <v>100</v>
      </c>
      <c r="E23" s="25"/>
      <c r="F23" s="25"/>
      <c r="G23" s="25"/>
      <c r="H23" s="25"/>
      <c r="I23" s="25"/>
      <c r="J23" s="25"/>
      <c r="K23" s="25"/>
      <c r="L23" s="25"/>
      <c r="M23" s="25"/>
      <c r="N23" s="25"/>
      <c r="O23" s="26">
        <f>F23*D23</f>
        <v>0</v>
      </c>
      <c r="P23" s="26">
        <f>H23*E23</f>
        <v>0</v>
      </c>
      <c r="Q23" s="26">
        <f>J23*F23</f>
        <v>0</v>
      </c>
      <c r="R23" s="26">
        <f>L23*H23</f>
        <v>0</v>
      </c>
      <c r="S23" s="26">
        <f>MAX(O23:R23)</f>
        <v>0</v>
      </c>
    </row>
    <row r="24" spans="1:19" ht="38.4">
      <c r="A24" s="36">
        <v>1.1499999999999999</v>
      </c>
      <c r="B24" s="89" t="s">
        <v>49</v>
      </c>
      <c r="C24" s="24"/>
      <c r="D24" s="26">
        <v>100</v>
      </c>
      <c r="E24" s="25"/>
      <c r="F24" s="25"/>
      <c r="G24" s="25"/>
      <c r="H24" s="25"/>
      <c r="I24" s="25"/>
      <c r="J24" s="25"/>
      <c r="K24" s="25"/>
      <c r="L24" s="25"/>
      <c r="M24" s="25"/>
      <c r="N24" s="25"/>
      <c r="O24" s="26">
        <f>F24*D24</f>
        <v>0</v>
      </c>
      <c r="P24" s="26">
        <f>H24*E24</f>
        <v>0</v>
      </c>
      <c r="Q24" s="26">
        <f>J24*F24</f>
        <v>0</v>
      </c>
      <c r="R24" s="26">
        <f>L24*H24</f>
        <v>0</v>
      </c>
      <c r="S24" s="26">
        <f>MAX(O24:R24)</f>
        <v>0</v>
      </c>
    </row>
    <row r="25" spans="1:19" ht="76.8">
      <c r="A25" s="26">
        <v>1.1599999999999999</v>
      </c>
      <c r="B25" s="89" t="s">
        <v>37</v>
      </c>
      <c r="C25" s="24" t="s">
        <v>30</v>
      </c>
      <c r="D25" s="26">
        <v>100</v>
      </c>
      <c r="E25" s="25"/>
      <c r="F25" s="25"/>
      <c r="G25" s="25"/>
      <c r="H25" s="25"/>
      <c r="I25" s="25"/>
      <c r="J25" s="25"/>
      <c r="K25" s="25"/>
      <c r="L25" s="25"/>
      <c r="M25" s="25"/>
      <c r="N25" s="25"/>
      <c r="O25" s="26">
        <f>F25*D25</f>
        <v>0</v>
      </c>
      <c r="P25" s="26">
        <f>H25*E25</f>
        <v>0</v>
      </c>
      <c r="Q25" s="26">
        <f>J25*F25</f>
        <v>0</v>
      </c>
      <c r="R25" s="26">
        <f>L25*H25</f>
        <v>0</v>
      </c>
      <c r="S25" s="26">
        <f>MAX(O25:R25)</f>
        <v>0</v>
      </c>
    </row>
    <row r="26" spans="1:19" ht="57.6">
      <c r="A26" s="36">
        <v>1.17</v>
      </c>
      <c r="B26" s="89" t="s">
        <v>38</v>
      </c>
      <c r="C26" s="24" t="s">
        <v>30</v>
      </c>
      <c r="D26" s="26">
        <v>100</v>
      </c>
      <c r="E26" s="25"/>
      <c r="F26" s="25"/>
      <c r="G26" s="25"/>
      <c r="H26" s="25"/>
      <c r="I26" s="25"/>
      <c r="J26" s="25"/>
      <c r="K26" s="25"/>
      <c r="L26" s="25"/>
      <c r="M26" s="25"/>
      <c r="N26" s="25"/>
      <c r="O26" s="26">
        <f>F26*D26</f>
        <v>0</v>
      </c>
      <c r="P26" s="26">
        <f>H26*E26</f>
        <v>0</v>
      </c>
      <c r="Q26" s="26">
        <f>J26*F26</f>
        <v>0</v>
      </c>
      <c r="R26" s="26">
        <f>L26*H26</f>
        <v>0</v>
      </c>
      <c r="S26" s="26">
        <f>MAX(O26:R26)</f>
        <v>0</v>
      </c>
    </row>
    <row r="27" spans="1:19" ht="38.4">
      <c r="A27" s="26">
        <v>1.18</v>
      </c>
      <c r="B27" s="37" t="s">
        <v>39</v>
      </c>
      <c r="C27" s="24"/>
      <c r="D27" s="26">
        <v>100</v>
      </c>
      <c r="E27" s="25"/>
      <c r="F27" s="25"/>
      <c r="G27" s="25"/>
      <c r="H27" s="25"/>
      <c r="I27" s="25"/>
      <c r="J27" s="25"/>
      <c r="K27" s="25"/>
      <c r="L27" s="25"/>
      <c r="M27" s="25"/>
      <c r="N27" s="25"/>
      <c r="O27" s="26">
        <f>F27*D27</f>
        <v>0</v>
      </c>
      <c r="P27" s="26">
        <f>H27*E27</f>
        <v>0</v>
      </c>
      <c r="Q27" s="26">
        <f>J27*F27</f>
        <v>0</v>
      </c>
      <c r="R27" s="26">
        <f>L27*H27</f>
        <v>0</v>
      </c>
      <c r="S27" s="26">
        <f>MAX(O27:R27)</f>
        <v>0</v>
      </c>
    </row>
    <row r="28" spans="1:19" ht="76.8">
      <c r="A28" s="26">
        <v>1.19</v>
      </c>
      <c r="B28" s="37" t="s">
        <v>53</v>
      </c>
      <c r="C28" s="24"/>
      <c r="D28" s="26">
        <v>300</v>
      </c>
      <c r="E28" s="25"/>
      <c r="F28" s="25"/>
      <c r="G28" s="25"/>
      <c r="H28" s="25"/>
      <c r="I28" s="25"/>
      <c r="J28" s="25"/>
      <c r="K28" s="25"/>
      <c r="L28" s="25"/>
      <c r="M28" s="25"/>
      <c r="N28" s="25"/>
      <c r="O28" s="26">
        <f>F28*D28</f>
        <v>0</v>
      </c>
      <c r="P28" s="26">
        <f>H28*E28</f>
        <v>0</v>
      </c>
      <c r="Q28" s="26">
        <f>J28*F28</f>
        <v>0</v>
      </c>
      <c r="R28" s="26">
        <f>L28*H28</f>
        <v>0</v>
      </c>
      <c r="S28" s="26">
        <f>MAX(O28:R28)</f>
        <v>0</v>
      </c>
    </row>
    <row r="29" spans="1:19" ht="14.4" thickBot="1">
      <c r="D29" s="12">
        <f>SUM(D12:D28)</f>
        <v>2500</v>
      </c>
      <c r="O29" s="32">
        <f>SUM(O9:O28)</f>
        <v>0</v>
      </c>
      <c r="P29" s="32">
        <f>SUM(P9:P28)</f>
        <v>0</v>
      </c>
      <c r="Q29" s="32">
        <f>SUM(Q9:Q28)</f>
        <v>0</v>
      </c>
      <c r="R29" s="32">
        <f>SUM(R9:R28)</f>
        <v>0</v>
      </c>
      <c r="S29" s="12">
        <f>SUM(S9:S28)</f>
        <v>0</v>
      </c>
    </row>
    <row r="30" spans="1:19" ht="28.2" thickBot="1">
      <c r="O30" s="33" t="s">
        <v>9</v>
      </c>
      <c r="P30" s="33" t="s">
        <v>10</v>
      </c>
      <c r="Q30" s="33" t="s">
        <v>11</v>
      </c>
      <c r="R30" s="33" t="s">
        <v>12</v>
      </c>
    </row>
  </sheetData>
  <mergeCells count="6">
    <mergeCell ref="A1:A4"/>
    <mergeCell ref="Q1:R1"/>
    <mergeCell ref="Q2:R2"/>
    <mergeCell ref="Q3:R3"/>
    <mergeCell ref="Q4:R4"/>
    <mergeCell ref="B1:P4"/>
  </mergeCells>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3E4AFC-3E27-46E7-BEF4-12CF39EF6A93}">
  <dimension ref="A1:Z33"/>
  <sheetViews>
    <sheetView zoomScaleNormal="100" workbookViewId="0">
      <selection sqref="A1:H5"/>
    </sheetView>
  </sheetViews>
  <sheetFormatPr defaultColWidth="9.33203125" defaultRowHeight="13.2"/>
  <cols>
    <col min="1" max="1" width="4.5546875" style="7" bestFit="1" customWidth="1"/>
    <col min="2" max="2" width="29.109375" style="7" bestFit="1" customWidth="1"/>
    <col min="3" max="3" width="18" style="8" bestFit="1" customWidth="1"/>
    <col min="4" max="4" width="25.5546875" style="6" bestFit="1" customWidth="1"/>
    <col min="5" max="5" width="28.5546875" style="6" bestFit="1" customWidth="1"/>
    <col min="6" max="6" width="9.88671875" style="6" bestFit="1" customWidth="1"/>
    <col min="7" max="7" width="9.44140625" style="6" bestFit="1" customWidth="1"/>
    <col min="8" max="8" width="15.109375" style="9" bestFit="1" customWidth="1"/>
    <col min="9" max="9" width="11.88671875" style="6" bestFit="1" customWidth="1"/>
    <col min="10" max="10" width="8.44140625" style="35" bestFit="1" customWidth="1"/>
    <col min="11" max="11" width="13.88671875" style="11" bestFit="1" customWidth="1"/>
    <col min="12" max="12" width="8.6640625" style="9" bestFit="1" customWidth="1"/>
    <col min="13" max="13" width="9.109375" style="6" bestFit="1" customWidth="1"/>
    <col min="14" max="14" width="12.33203125" style="6" bestFit="1" customWidth="1"/>
    <col min="15" max="15" width="9.109375" style="6" bestFit="1" customWidth="1"/>
    <col min="16" max="16" width="12.33203125" style="6" bestFit="1" customWidth="1"/>
    <col min="17" max="17" width="9.109375" style="6" bestFit="1" customWidth="1"/>
    <col min="18" max="18" width="12.33203125" style="6" bestFit="1" customWidth="1"/>
    <col min="19" max="19" width="9.109375" style="6" bestFit="1" customWidth="1"/>
    <col min="20" max="20" width="12.33203125" style="6" bestFit="1" customWidth="1"/>
    <col min="21" max="21" width="3.6640625" style="6" customWidth="1"/>
    <col min="22" max="24" width="11.6640625" style="9" bestFit="1" customWidth="1"/>
    <col min="25" max="25" width="11.44140625" style="9" customWidth="1"/>
    <col min="26" max="26" width="12.6640625" style="6" customWidth="1"/>
    <col min="27" max="16384" width="9.33203125" style="6"/>
  </cols>
  <sheetData>
    <row r="1" spans="1:26" ht="12.75" customHeight="1">
      <c r="A1" s="85"/>
      <c r="B1" s="86"/>
      <c r="C1" s="86"/>
      <c r="D1" s="86"/>
      <c r="E1" s="86"/>
      <c r="F1" s="86"/>
      <c r="G1" s="86"/>
      <c r="H1" s="86"/>
      <c r="I1" s="41"/>
      <c r="J1" s="41"/>
      <c r="K1" s="41"/>
      <c r="L1" s="41"/>
      <c r="M1" s="41"/>
      <c r="N1" s="41"/>
      <c r="O1" s="41"/>
      <c r="P1" s="41"/>
      <c r="Q1" s="41"/>
      <c r="R1" s="41"/>
      <c r="S1" s="41"/>
      <c r="T1" s="41"/>
      <c r="U1" s="41"/>
      <c r="V1" s="41"/>
      <c r="W1" s="41"/>
      <c r="X1" s="41"/>
      <c r="Y1" s="41"/>
      <c r="Z1" s="41"/>
    </row>
    <row r="2" spans="1:26" ht="12.75" customHeight="1">
      <c r="A2" s="85"/>
      <c r="B2" s="86"/>
      <c r="C2" s="86"/>
      <c r="D2" s="86"/>
      <c r="E2" s="86"/>
      <c r="F2" s="86"/>
      <c r="G2" s="86"/>
      <c r="H2" s="86"/>
      <c r="I2" s="41"/>
      <c r="J2" s="41"/>
      <c r="K2" s="41"/>
      <c r="L2" s="41"/>
      <c r="M2" s="41"/>
      <c r="N2" s="41"/>
      <c r="O2" s="41"/>
      <c r="P2" s="41"/>
      <c r="Q2" s="41"/>
      <c r="R2" s="41"/>
      <c r="S2" s="41"/>
      <c r="T2" s="41"/>
      <c r="U2" s="41"/>
      <c r="V2" s="41"/>
      <c r="W2" s="41"/>
      <c r="X2" s="41"/>
      <c r="Y2" s="41"/>
      <c r="Z2" s="41"/>
    </row>
    <row r="3" spans="1:26" ht="12.75" customHeight="1">
      <c r="A3" s="85"/>
      <c r="B3" s="86"/>
      <c r="C3" s="86"/>
      <c r="D3" s="86"/>
      <c r="E3" s="86"/>
      <c r="F3" s="86"/>
      <c r="G3" s="86"/>
      <c r="H3" s="86"/>
      <c r="I3" s="41"/>
      <c r="J3" s="41"/>
      <c r="K3" s="41"/>
      <c r="L3" s="41"/>
      <c r="M3" s="41"/>
      <c r="N3" s="41"/>
      <c r="O3" s="41"/>
      <c r="P3" s="41"/>
      <c r="Q3" s="41"/>
      <c r="R3" s="41"/>
      <c r="S3" s="41"/>
      <c r="T3" s="41"/>
      <c r="U3" s="41"/>
      <c r="V3" s="41"/>
      <c r="W3" s="41"/>
      <c r="X3" s="41"/>
      <c r="Y3" s="41"/>
      <c r="Z3" s="41"/>
    </row>
    <row r="4" spans="1:26" ht="12.75" customHeight="1">
      <c r="A4" s="85"/>
      <c r="B4" s="86"/>
      <c r="C4" s="86"/>
      <c r="D4" s="86"/>
      <c r="E4" s="86"/>
      <c r="F4" s="86"/>
      <c r="G4" s="86"/>
      <c r="H4" s="86"/>
      <c r="I4" s="41"/>
      <c r="J4" s="41"/>
      <c r="K4" s="41"/>
      <c r="L4" s="41"/>
      <c r="M4" s="41"/>
      <c r="N4" s="41"/>
      <c r="O4" s="41"/>
      <c r="P4" s="41"/>
      <c r="Q4" s="41"/>
      <c r="R4" s="41"/>
      <c r="S4" s="41"/>
      <c r="T4" s="41"/>
      <c r="U4" s="41"/>
      <c r="V4" s="41"/>
      <c r="W4" s="41"/>
      <c r="X4" s="41"/>
      <c r="Y4" s="41"/>
      <c r="Z4" s="41"/>
    </row>
    <row r="5" spans="1:26" ht="12.75" customHeight="1">
      <c r="A5" s="87"/>
      <c r="B5" s="88"/>
      <c r="C5" s="88"/>
      <c r="D5" s="88"/>
      <c r="E5" s="88"/>
      <c r="F5" s="88"/>
      <c r="G5" s="88"/>
      <c r="H5" s="88"/>
      <c r="I5" s="35"/>
      <c r="K5" s="35"/>
      <c r="L5" s="35"/>
      <c r="M5" s="35"/>
      <c r="N5" s="35"/>
      <c r="O5" s="35"/>
      <c r="P5" s="35"/>
      <c r="Q5" s="35"/>
      <c r="R5" s="35"/>
      <c r="S5" s="35"/>
      <c r="T5" s="35"/>
      <c r="U5" s="35"/>
      <c r="V5" s="35"/>
      <c r="W5" s="35"/>
      <c r="X5" s="35"/>
      <c r="Y5" s="35"/>
      <c r="Z5" s="35"/>
    </row>
    <row r="6" spans="1:26" s="10" customFormat="1" ht="13.8">
      <c r="A6" s="82" t="s">
        <v>134</v>
      </c>
      <c r="B6" s="83"/>
      <c r="C6" s="83"/>
      <c r="D6" s="83"/>
      <c r="E6" s="83"/>
      <c r="F6" s="83"/>
      <c r="G6" s="83"/>
      <c r="H6" s="84"/>
      <c r="I6" s="6"/>
      <c r="J6" s="35"/>
      <c r="K6" s="35"/>
      <c r="L6" s="35"/>
      <c r="M6" s="35"/>
      <c r="N6" s="35"/>
      <c r="O6" s="35"/>
      <c r="P6" s="35"/>
      <c r="Q6" s="35"/>
      <c r="R6" s="35"/>
      <c r="S6" s="35"/>
      <c r="T6" s="35"/>
      <c r="U6" s="35"/>
      <c r="V6" s="35"/>
      <c r="W6" s="35"/>
      <c r="X6" s="35"/>
      <c r="Y6" s="35"/>
      <c r="Z6" s="35"/>
    </row>
    <row r="7" spans="1:26">
      <c r="A7" s="38" t="s">
        <v>55</v>
      </c>
      <c r="B7" s="38" t="s">
        <v>56</v>
      </c>
      <c r="C7" s="38" t="s">
        <v>57</v>
      </c>
      <c r="D7" s="38" t="s">
        <v>58</v>
      </c>
      <c r="E7" s="38" t="s">
        <v>59</v>
      </c>
      <c r="F7" s="38" t="s">
        <v>60</v>
      </c>
      <c r="G7" s="38" t="s">
        <v>61</v>
      </c>
      <c r="H7" s="38" t="s">
        <v>62</v>
      </c>
    </row>
    <row r="8" spans="1:26">
      <c r="A8" s="79" t="s">
        <v>63</v>
      </c>
      <c r="B8" s="80"/>
      <c r="C8" s="80"/>
      <c r="D8" s="80"/>
      <c r="E8" s="80"/>
      <c r="F8" s="80"/>
      <c r="G8" s="80"/>
      <c r="H8" s="81"/>
    </row>
    <row r="9" spans="1:26" ht="13.8">
      <c r="A9" s="39">
        <v>1</v>
      </c>
      <c r="B9" s="39" t="s">
        <v>64</v>
      </c>
      <c r="C9" s="39" t="s">
        <v>65</v>
      </c>
      <c r="D9" s="39" t="s">
        <v>66</v>
      </c>
      <c r="E9" s="39" t="s">
        <v>67</v>
      </c>
      <c r="F9" s="90">
        <v>45595</v>
      </c>
      <c r="G9" s="90">
        <v>46689</v>
      </c>
      <c r="H9" s="39"/>
    </row>
    <row r="10" spans="1:26" ht="15.6">
      <c r="A10" s="39">
        <v>2</v>
      </c>
      <c r="B10" s="39" t="s">
        <v>68</v>
      </c>
      <c r="C10" s="39" t="s">
        <v>69</v>
      </c>
      <c r="D10" s="39" t="s">
        <v>66</v>
      </c>
      <c r="E10" s="40" t="s">
        <v>70</v>
      </c>
      <c r="F10" s="90">
        <v>45595</v>
      </c>
      <c r="G10" s="90">
        <v>46689</v>
      </c>
      <c r="H10" s="39"/>
    </row>
    <row r="11" spans="1:26" ht="15.6">
      <c r="A11" s="39">
        <v>3</v>
      </c>
      <c r="B11" s="39" t="s">
        <v>71</v>
      </c>
      <c r="C11" s="39" t="s">
        <v>72</v>
      </c>
      <c r="D11" s="39" t="s">
        <v>73</v>
      </c>
      <c r="E11" s="40" t="s">
        <v>70</v>
      </c>
      <c r="F11" s="90">
        <v>45595</v>
      </c>
      <c r="G11" s="90">
        <v>46689</v>
      </c>
      <c r="H11" s="39"/>
    </row>
    <row r="12" spans="1:26" ht="13.8">
      <c r="A12" s="39">
        <v>4</v>
      </c>
      <c r="B12" s="39" t="s">
        <v>74</v>
      </c>
      <c r="C12" s="39" t="s">
        <v>75</v>
      </c>
      <c r="D12" s="39" t="s">
        <v>73</v>
      </c>
      <c r="E12" s="39" t="s">
        <v>67</v>
      </c>
      <c r="F12" s="90">
        <v>45595</v>
      </c>
      <c r="G12" s="90">
        <v>46689</v>
      </c>
      <c r="H12" s="39"/>
    </row>
    <row r="13" spans="1:26" ht="13.8">
      <c r="A13" s="39">
        <v>5</v>
      </c>
      <c r="B13" s="39" t="s">
        <v>76</v>
      </c>
      <c r="C13" s="39" t="s">
        <v>77</v>
      </c>
      <c r="D13" s="39" t="s">
        <v>78</v>
      </c>
      <c r="E13" s="39" t="s">
        <v>67</v>
      </c>
      <c r="F13" s="90">
        <v>45595</v>
      </c>
      <c r="G13" s="90">
        <v>46689</v>
      </c>
      <c r="H13" s="39"/>
    </row>
    <row r="14" spans="1:26" ht="13.8">
      <c r="A14" s="39">
        <v>6</v>
      </c>
      <c r="B14" s="39" t="s">
        <v>79</v>
      </c>
      <c r="C14" s="39" t="s">
        <v>80</v>
      </c>
      <c r="D14" s="39" t="s">
        <v>78</v>
      </c>
      <c r="E14" s="39" t="s">
        <v>70</v>
      </c>
      <c r="F14" s="90">
        <v>45595</v>
      </c>
      <c r="G14" s="90">
        <v>46689</v>
      </c>
      <c r="H14" s="39"/>
    </row>
    <row r="15" spans="1:26" ht="13.8">
      <c r="A15" s="39">
        <v>7</v>
      </c>
      <c r="B15" s="39" t="s">
        <v>81</v>
      </c>
      <c r="C15" s="39" t="s">
        <v>82</v>
      </c>
      <c r="D15" s="39" t="s">
        <v>83</v>
      </c>
      <c r="E15" s="39" t="s">
        <v>67</v>
      </c>
      <c r="F15" s="90">
        <v>45595</v>
      </c>
      <c r="G15" s="90">
        <v>46689</v>
      </c>
      <c r="H15" s="39" t="s">
        <v>84</v>
      </c>
    </row>
    <row r="16" spans="1:26" ht="13.8">
      <c r="A16" s="39">
        <v>8</v>
      </c>
      <c r="B16" s="39" t="s">
        <v>85</v>
      </c>
      <c r="C16" s="39" t="s">
        <v>86</v>
      </c>
      <c r="D16" s="39" t="s">
        <v>83</v>
      </c>
      <c r="E16" s="39" t="s">
        <v>70</v>
      </c>
      <c r="F16" s="90">
        <v>45595</v>
      </c>
      <c r="G16" s="90">
        <v>46689</v>
      </c>
      <c r="H16" s="39" t="s">
        <v>84</v>
      </c>
    </row>
    <row r="17" spans="1:8" ht="13.8">
      <c r="A17" s="39">
        <v>9</v>
      </c>
      <c r="B17" s="39" t="s">
        <v>87</v>
      </c>
      <c r="C17" s="39" t="s">
        <v>88</v>
      </c>
      <c r="D17" s="39" t="s">
        <v>89</v>
      </c>
      <c r="E17" s="39" t="s">
        <v>67</v>
      </c>
      <c r="F17" s="90">
        <v>45595</v>
      </c>
      <c r="G17" s="90">
        <v>46689</v>
      </c>
      <c r="H17" s="39" t="s">
        <v>84</v>
      </c>
    </row>
    <row r="18" spans="1:8" ht="13.8">
      <c r="A18" s="39">
        <v>10</v>
      </c>
      <c r="B18" s="39" t="s">
        <v>90</v>
      </c>
      <c r="C18" s="39" t="s">
        <v>91</v>
      </c>
      <c r="D18" s="39" t="s">
        <v>89</v>
      </c>
      <c r="E18" s="39" t="s">
        <v>70</v>
      </c>
      <c r="F18" s="90">
        <v>45595</v>
      </c>
      <c r="G18" s="90">
        <v>46689</v>
      </c>
      <c r="H18" s="39" t="s">
        <v>84</v>
      </c>
    </row>
    <row r="19" spans="1:8" ht="13.8">
      <c r="A19" s="39">
        <v>11</v>
      </c>
      <c r="B19" s="39" t="s">
        <v>92</v>
      </c>
      <c r="C19" s="39" t="s">
        <v>93</v>
      </c>
      <c r="D19" s="39" t="s">
        <v>94</v>
      </c>
      <c r="E19" s="39" t="s">
        <v>67</v>
      </c>
      <c r="F19" s="90">
        <v>45595</v>
      </c>
      <c r="G19" s="90">
        <v>46689</v>
      </c>
      <c r="H19" s="39"/>
    </row>
    <row r="20" spans="1:8" ht="13.8">
      <c r="A20" s="39">
        <v>12</v>
      </c>
      <c r="B20" s="39" t="s">
        <v>95</v>
      </c>
      <c r="C20" s="39" t="s">
        <v>96</v>
      </c>
      <c r="D20" s="39" t="s">
        <v>94</v>
      </c>
      <c r="E20" s="39" t="s">
        <v>70</v>
      </c>
      <c r="F20" s="90">
        <v>45595</v>
      </c>
      <c r="G20" s="90">
        <v>46689</v>
      </c>
      <c r="H20" s="39"/>
    </row>
    <row r="21" spans="1:8">
      <c r="A21" s="79" t="s">
        <v>31</v>
      </c>
      <c r="B21" s="80"/>
      <c r="C21" s="80"/>
      <c r="D21" s="80"/>
      <c r="E21" s="80"/>
      <c r="F21" s="80"/>
      <c r="G21" s="80"/>
      <c r="H21" s="81"/>
    </row>
    <row r="22" spans="1:8" ht="13.8">
      <c r="A22" s="39">
        <v>13</v>
      </c>
      <c r="B22" s="39" t="s">
        <v>97</v>
      </c>
      <c r="C22" s="39" t="s">
        <v>98</v>
      </c>
      <c r="D22" s="39" t="s">
        <v>99</v>
      </c>
      <c r="E22" s="39" t="s">
        <v>67</v>
      </c>
      <c r="F22" s="90">
        <v>45595</v>
      </c>
      <c r="G22" s="90">
        <v>46689</v>
      </c>
      <c r="H22" s="39"/>
    </row>
    <row r="23" spans="1:8" ht="13.8">
      <c r="A23" s="39">
        <v>14</v>
      </c>
      <c r="B23" s="39" t="s">
        <v>100</v>
      </c>
      <c r="C23" s="39" t="s">
        <v>101</v>
      </c>
      <c r="D23" s="39" t="s">
        <v>99</v>
      </c>
      <c r="E23" s="39" t="s">
        <v>67</v>
      </c>
      <c r="F23" s="90">
        <v>45595</v>
      </c>
      <c r="G23" s="90">
        <v>46689</v>
      </c>
      <c r="H23" s="39"/>
    </row>
    <row r="24" spans="1:8" ht="13.8">
      <c r="A24" s="39">
        <v>15</v>
      </c>
      <c r="B24" s="39" t="s">
        <v>102</v>
      </c>
      <c r="C24" s="39" t="s">
        <v>103</v>
      </c>
      <c r="D24" s="39" t="s">
        <v>99</v>
      </c>
      <c r="E24" s="39" t="s">
        <v>67</v>
      </c>
      <c r="F24" s="90">
        <v>45595</v>
      </c>
      <c r="G24" s="90">
        <v>46689</v>
      </c>
      <c r="H24" s="39"/>
    </row>
    <row r="25" spans="1:8" ht="13.8">
      <c r="A25" s="39">
        <v>16</v>
      </c>
      <c r="B25" s="39" t="s">
        <v>104</v>
      </c>
      <c r="C25" s="39" t="s">
        <v>105</v>
      </c>
      <c r="D25" s="39" t="s">
        <v>106</v>
      </c>
      <c r="E25" s="39" t="s">
        <v>67</v>
      </c>
      <c r="F25" s="90">
        <v>45595</v>
      </c>
      <c r="G25" s="90">
        <v>46689</v>
      </c>
      <c r="H25" s="39"/>
    </row>
    <row r="26" spans="1:8" ht="13.8">
      <c r="A26" s="39">
        <v>17</v>
      </c>
      <c r="B26" s="39" t="s">
        <v>107</v>
      </c>
      <c r="C26" s="39" t="s">
        <v>108</v>
      </c>
      <c r="D26" s="39" t="s">
        <v>109</v>
      </c>
      <c r="E26" s="39" t="s">
        <v>67</v>
      </c>
      <c r="F26" s="90">
        <v>45595</v>
      </c>
      <c r="G26" s="90">
        <v>46689</v>
      </c>
      <c r="H26" s="39"/>
    </row>
    <row r="27" spans="1:8" ht="13.8">
      <c r="A27" s="39">
        <v>18</v>
      </c>
      <c r="B27" s="39" t="s">
        <v>110</v>
      </c>
      <c r="C27" s="39" t="s">
        <v>111</v>
      </c>
      <c r="D27" s="39" t="s">
        <v>112</v>
      </c>
      <c r="E27" s="39" t="s">
        <v>67</v>
      </c>
      <c r="F27" s="90">
        <v>45595</v>
      </c>
      <c r="G27" s="90">
        <v>46689</v>
      </c>
      <c r="H27" s="39"/>
    </row>
    <row r="28" spans="1:8" ht="13.8">
      <c r="A28" s="39">
        <v>19</v>
      </c>
      <c r="B28" s="39" t="s">
        <v>113</v>
      </c>
      <c r="C28" s="39" t="s">
        <v>114</v>
      </c>
      <c r="D28" s="39" t="s">
        <v>115</v>
      </c>
      <c r="E28" s="39" t="s">
        <v>67</v>
      </c>
      <c r="F28" s="90">
        <v>45595</v>
      </c>
      <c r="G28" s="90">
        <v>46689</v>
      </c>
      <c r="H28" s="39" t="s">
        <v>84</v>
      </c>
    </row>
    <row r="29" spans="1:8" ht="13.8">
      <c r="A29" s="39">
        <v>20</v>
      </c>
      <c r="B29" s="39" t="s">
        <v>116</v>
      </c>
      <c r="C29" s="39" t="s">
        <v>117</v>
      </c>
      <c r="D29" s="39" t="s">
        <v>118</v>
      </c>
      <c r="E29" s="39" t="s">
        <v>67</v>
      </c>
      <c r="F29" s="90">
        <v>45595</v>
      </c>
      <c r="G29" s="90">
        <v>46689</v>
      </c>
      <c r="H29" s="39" t="s">
        <v>84</v>
      </c>
    </row>
    <row r="30" spans="1:8">
      <c r="A30" s="79" t="s">
        <v>119</v>
      </c>
      <c r="B30" s="80"/>
      <c r="C30" s="80"/>
      <c r="D30" s="80"/>
      <c r="E30" s="80"/>
      <c r="F30" s="80"/>
      <c r="G30" s="80"/>
      <c r="H30" s="81"/>
    </row>
    <row r="31" spans="1:8" ht="13.8">
      <c r="A31" s="39">
        <v>21</v>
      </c>
      <c r="B31" s="39" t="s">
        <v>120</v>
      </c>
      <c r="C31" s="39" t="s">
        <v>121</v>
      </c>
      <c r="D31" s="39" t="s">
        <v>122</v>
      </c>
      <c r="E31" s="39" t="s">
        <v>67</v>
      </c>
      <c r="F31" s="90">
        <v>45595</v>
      </c>
      <c r="G31" s="90">
        <v>46689</v>
      </c>
      <c r="H31" s="39"/>
    </row>
    <row r="32" spans="1:8" ht="13.8">
      <c r="A32" s="39">
        <v>22</v>
      </c>
      <c r="B32" s="39" t="s">
        <v>123</v>
      </c>
      <c r="C32" s="39" t="s">
        <v>124</v>
      </c>
      <c r="D32" s="39" t="s">
        <v>122</v>
      </c>
      <c r="E32" s="39" t="s">
        <v>67</v>
      </c>
      <c r="F32" s="90">
        <v>45595</v>
      </c>
      <c r="G32" s="90">
        <v>46689</v>
      </c>
      <c r="H32" s="39"/>
    </row>
    <row r="33" spans="1:8" ht="13.8">
      <c r="A33" s="39">
        <v>23</v>
      </c>
      <c r="B33" s="39" t="s">
        <v>125</v>
      </c>
      <c r="C33" s="39" t="s">
        <v>126</v>
      </c>
      <c r="D33" s="39" t="s">
        <v>122</v>
      </c>
      <c r="E33" s="39" t="s">
        <v>67</v>
      </c>
      <c r="F33" s="90">
        <v>45595</v>
      </c>
      <c r="G33" s="90">
        <v>46689</v>
      </c>
      <c r="H33" s="39"/>
    </row>
  </sheetData>
  <mergeCells count="5">
    <mergeCell ref="A8:H8"/>
    <mergeCell ref="A21:H21"/>
    <mergeCell ref="A30:H30"/>
    <mergeCell ref="A6:H6"/>
    <mergeCell ref="A1:H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grade of compliance range</vt:lpstr>
      <vt:lpstr>weight</vt:lpstr>
      <vt:lpstr>Appendix A</vt:lpstr>
      <vt:lpstr>'grade of compliance range'!Print_Area</vt:lpstr>
      <vt:lpstr>weight!Print_Area</vt:lpstr>
      <vt:lpstr>weight!Print_Titles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MIC1</dc:creator>
  <cp:lastModifiedBy>CHRISTOPHE PERTOT</cp:lastModifiedBy>
  <cp:lastPrinted>2021-09-02T12:37:49Z</cp:lastPrinted>
  <dcterms:created xsi:type="dcterms:W3CDTF">2008-10-30T09:34:49Z</dcterms:created>
  <dcterms:modified xsi:type="dcterms:W3CDTF">2024-06-20T08:05:19Z</dcterms:modified>
</cp:coreProperties>
</file>